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ryfikator FIB 1" sheetId="1" r:id="rId4"/>
    <sheet state="visible" name="Arkusz7" sheetId="2" r:id="rId5"/>
    <sheet state="visible" name=" Taryfikator FIB 2" sheetId="3" r:id="rId6"/>
    <sheet state="visible" name="Kopia arkusza  Taryfikator FIB " sheetId="4" r:id="rId7"/>
    <sheet state="visible" name="Taryfikator FIB 3" sheetId="5" r:id="rId8"/>
    <sheet state="visible" name="Taryfikator LSPD 1" sheetId="6" r:id="rId9"/>
    <sheet state="visible" name="Taryfikator LSPD 3" sheetId="7" r:id="rId10"/>
    <sheet state="visible" name="Taryfikator LSPD 2" sheetId="8" r:id="rId11"/>
    <sheet state="visible" name="Taryfikator SD 1" sheetId="9" r:id="rId12"/>
    <sheet state="visible" name="Taryfikator SD 2" sheetId="10" r:id="rId13"/>
    <sheet state="visible" name="Taryfikator SD 3" sheetId="11" r:id="rId14"/>
  </sheets>
  <definedNames>
    <definedName name="NazwanyZakres1">'Taryfikator FIB 1'!$G$57</definedName>
    <definedName name="NazwanyZakres2">'Taryfikator FIB 1'!$G$57</definedName>
  </definedNames>
  <calcPr/>
</workbook>
</file>

<file path=xl/sharedStrings.xml><?xml version="1.0" encoding="utf-8"?>
<sst xmlns="http://schemas.openxmlformats.org/spreadsheetml/2006/main" count="2627" uniqueCount="184">
  <si>
    <t>Taryfikator</t>
  </si>
  <si>
    <t>Rejestr karny</t>
  </si>
  <si>
    <t>Wyrok</t>
  </si>
  <si>
    <t>Kara:</t>
  </si>
  <si>
    <t>Suma:</t>
  </si>
  <si>
    <t>Do przestępstw powyżej 50mc wzywamy prokuratora</t>
  </si>
  <si>
    <t>Przestępstwa</t>
  </si>
  <si>
    <t>Miesiące</t>
  </si>
  <si>
    <t>$$$</t>
  </si>
  <si>
    <t>Rejestr Karny</t>
  </si>
  <si>
    <t>Dodatkowo:</t>
  </si>
  <si>
    <t>Paragrafy:</t>
  </si>
  <si>
    <t>Wykroczenia drogowe</t>
  </si>
  <si>
    <t>D.1</t>
  </si>
  <si>
    <t xml:space="preserve">[Brawurowa jazda] </t>
  </si>
  <si>
    <t>NIE</t>
  </si>
  <si>
    <t>-</t>
  </si>
  <si>
    <t>D.2</t>
  </si>
  <si>
    <t xml:space="preserve">[Niezatrzymanie pojazdu do kontroli] </t>
  </si>
  <si>
    <t>D.3</t>
  </si>
  <si>
    <t xml:space="preserve">[Niewłaściwe parkowanie] </t>
  </si>
  <si>
    <t>Informacje</t>
  </si>
  <si>
    <t>D.4</t>
  </si>
  <si>
    <t xml:space="preserve">[Jazda pod wpływem alkoholu lub innych substancji odurzających] </t>
  </si>
  <si>
    <t>Wycofanie prawa jazdy</t>
  </si>
  <si>
    <t>1 krzak marihuany = 10 szt saszetek</t>
  </si>
  <si>
    <t>D.5</t>
  </si>
  <si>
    <t xml:space="preserve">[Spowodowanie kolizji/wypadku] </t>
  </si>
  <si>
    <t>1 nasionko marihuany = 3 krzaki = 30 szt saszetek</t>
  </si>
  <si>
    <t>D.6</t>
  </si>
  <si>
    <t xml:space="preserve">[Jazda niepoprawnym pasem ruchu] </t>
  </si>
  <si>
    <t>Legalna ilością marihuany to 20 szt saszetek</t>
  </si>
  <si>
    <t>D.7</t>
  </si>
  <si>
    <t xml:space="preserve">[Jazda bez prawa jazdy] </t>
  </si>
  <si>
    <t>D.8</t>
  </si>
  <si>
    <t xml:space="preserve">[Zły stan techniczny pojazdu] </t>
  </si>
  <si>
    <t>Odholowanie</t>
  </si>
  <si>
    <t>Kiedy wartość przekroczy legalną ilość wycfujemy wszystko.</t>
  </si>
  <si>
    <t>D.9</t>
  </si>
  <si>
    <t xml:space="preserve">[Spowodowanie wypadku z udziałem pieszego] </t>
  </si>
  <si>
    <t>D.10</t>
  </si>
  <si>
    <t>[Brak tablicy rejestracyjnej]</t>
  </si>
  <si>
    <t xml:space="preserve">Transport pojazdu na parking policyjny </t>
  </si>
  <si>
    <t>Licencje</t>
  </si>
  <si>
    <t>L.1</t>
  </si>
  <si>
    <t>[Posiadanie nielegalnych dokumentów (podrobionych)]</t>
  </si>
  <si>
    <t>Obowiązkowa konfiskata dokumentów</t>
  </si>
  <si>
    <t>L.2</t>
  </si>
  <si>
    <t>[Brak licencji na łowienie ryb]</t>
  </si>
  <si>
    <t>Funkcjonariusz zobowiązany jest do wydania licencji</t>
  </si>
  <si>
    <t>L.3</t>
  </si>
  <si>
    <t>[Brak licencji na broń podczas pracy INKASENTA]</t>
  </si>
  <si>
    <t>Nakaz zaprzestania wykonywania pracy do czasu wyrobienia licencji</t>
  </si>
  <si>
    <t>System kaucji</t>
  </si>
  <si>
    <t>L.4</t>
  </si>
  <si>
    <t>[Posiadanie licencji z niewaznymi badaniami lekarskimi]</t>
  </si>
  <si>
    <t>Konfiskata licencji oraz zarekwirowanie broni/amunicji/kamizelek</t>
  </si>
  <si>
    <t>1 miesiąc = $2 000 kaucji  
WYJĄTEK - przy wyrokach od 45 do 50 miesięcy dajemy automatycznie $125 000 kaucji.</t>
  </si>
  <si>
    <t>Przestępstwa związane z nielegalnymi substancjami</t>
  </si>
  <si>
    <t>NS.1</t>
  </si>
  <si>
    <t>[Posiadanie zbyt dużej ilości marihuany]</t>
  </si>
  <si>
    <t>(21 - 50 saszetek marihuany)</t>
  </si>
  <si>
    <t>NS.2</t>
  </si>
  <si>
    <t>TAK</t>
  </si>
  <si>
    <t>(51- 70 saszetek marihuany)</t>
  </si>
  <si>
    <t>NS.3</t>
  </si>
  <si>
    <t>(71 - 99 saszetek marihuany</t>
  </si>
  <si>
    <t>NS.4</t>
  </si>
  <si>
    <t>[Posiadanie hurtowej ilości marihuany]</t>
  </si>
  <si>
    <t>(powyżej 100 saszetek marihuany)</t>
  </si>
  <si>
    <t>NS.5</t>
  </si>
  <si>
    <t>[Posiadanie zbyt dużej ilości metaamfetaminy]</t>
  </si>
  <si>
    <t>( 1 - 15 saszetek metaamfetaminy)</t>
  </si>
  <si>
    <t>NS.6</t>
  </si>
  <si>
    <t>(15 - 24 saszetek metaamfetaminy)</t>
  </si>
  <si>
    <t>NS.7</t>
  </si>
  <si>
    <t xml:space="preserve"> (25 - 49 saszetek metaamfetaminy)</t>
  </si>
  <si>
    <t>Gwizdki poszukiwania</t>
  </si>
  <si>
    <t>NS.8</t>
  </si>
  <si>
    <t>[Posiadanie hurtowej ilości metaamfetaminy]</t>
  </si>
  <si>
    <t>(powyżej 50 saszetek metaamfetaminy)</t>
  </si>
  <si>
    <t>1 gwiazdka = 10 miesięcy do wyroku</t>
  </si>
  <si>
    <t>NS.9</t>
  </si>
  <si>
    <t>[Posiadanie zbyt dużej ilości amfetaminy]</t>
  </si>
  <si>
    <t>( 1 - 15 saszetek amfetaminy)</t>
  </si>
  <si>
    <t>NS.10</t>
  </si>
  <si>
    <t>(15 - 24 saszetek amfetaminy</t>
  </si>
  <si>
    <t>NS.11</t>
  </si>
  <si>
    <t xml:space="preserve"> (25 - 49 saszetek amfetaminy)</t>
  </si>
  <si>
    <t>NS.12</t>
  </si>
  <si>
    <t>[Posiadanie hurtowej ilości amfetaminy]</t>
  </si>
  <si>
    <t>(powyżej 50 saszetek amfetaminy)</t>
  </si>
  <si>
    <t>Opaski GPS</t>
  </si>
  <si>
    <t>NS.13</t>
  </si>
  <si>
    <t xml:space="preserve">[Handel narkotykami] </t>
  </si>
  <si>
    <t>Konfiskata, zlożenie sprawy do prokuratury</t>
  </si>
  <si>
    <t xml:space="preserve">1. Zakładamy gdy zatrzymany nie ma pieniędzy na spłate grzywny.
2. Zatrzymany ma 72h na spłate grzywny.
3. Jeśli nie spłaci wystawiamy poszukiwnie i umieszczamy w areszcie na 
50miesięcy.
4. W dalszym ciągu wymagamy spłaty grzywny 
5. Jeśli nie spłaci w kolejnych 72h czynność powtarzamy od pkt 1.
6. Opaskę ściągamy gdy spłacona zostanie cała grzywna.
7. Po 3 krotnym nie spłaceniu kary grzywny, wezwać adwokata bądź prokuratora
 w celu założenia sprawy sądowej za unikanie odpowiedzialności karnej. 
</t>
  </si>
  <si>
    <t>Broń palna</t>
  </si>
  <si>
    <t>BP.1</t>
  </si>
  <si>
    <t>[Posiadanie broni z BL na wyrób licencji]</t>
  </si>
  <si>
    <t>Wycofanie broni / licencji / amunicji / kamizelek</t>
  </si>
  <si>
    <t>BP.2</t>
  </si>
  <si>
    <t>[Posiadanie licencji z BL na wyrób licencji]</t>
  </si>
  <si>
    <t>Wycofanie licencji / broni / amunicji / kamizelek</t>
  </si>
  <si>
    <t>BP.3</t>
  </si>
  <si>
    <t xml:space="preserve">[Posiadanie broni bez licencji] </t>
  </si>
  <si>
    <t>Wycofanie broni / amunicji / kamizelek</t>
  </si>
  <si>
    <t>BP.4</t>
  </si>
  <si>
    <t>[Posiadanie nielegalnej broni / niedostepnej w gunshopie]</t>
  </si>
  <si>
    <t>Odebranie licencji na broń + wycofanie</t>
  </si>
  <si>
    <t>BP.5</t>
  </si>
  <si>
    <t xml:space="preserve">[Handel bronią] </t>
  </si>
  <si>
    <t>Lekkie przestępstwa</t>
  </si>
  <si>
    <t>LP.1</t>
  </si>
  <si>
    <t xml:space="preserve">[Ucieczka przed FP] </t>
  </si>
  <si>
    <t>LP.2</t>
  </si>
  <si>
    <t>[Niewykonywanie poleceń FP]</t>
  </si>
  <si>
    <t>LP.3</t>
  </si>
  <si>
    <t>[Utrudnianie pracy służbom publicznym]</t>
  </si>
  <si>
    <t>LP.4</t>
  </si>
  <si>
    <t>[Prowokowanie FP]</t>
  </si>
  <si>
    <t>LP.5</t>
  </si>
  <si>
    <t>[Obraza FP]</t>
  </si>
  <si>
    <t>LP.6</t>
  </si>
  <si>
    <t>[Wielokrotna Obraza FP]</t>
  </si>
  <si>
    <t>Powyżej 5 wyzwisk</t>
  </si>
  <si>
    <t>LP.7</t>
  </si>
  <si>
    <t>[Wtargnięcie na teren prywatny]</t>
  </si>
  <si>
    <t>LP.8</t>
  </si>
  <si>
    <t>[Wtargnięcie na teren państwowy]</t>
  </si>
  <si>
    <t>LP.9</t>
  </si>
  <si>
    <t>[Posiadanie narzędzi do włamu]</t>
  </si>
  <si>
    <t>Np. Karty dostępu Fleeca/Plany banku/ itp.</t>
  </si>
  <si>
    <t>LP.10</t>
  </si>
  <si>
    <t>[Posiadanie nielegalnych przedmiotów]</t>
  </si>
  <si>
    <t>Np. Epinefryna/Defibrylator/Kajdnaki/Leki itp.</t>
  </si>
  <si>
    <t>LP.11</t>
  </si>
  <si>
    <t>[Składanie fałszywych zeznań]</t>
  </si>
  <si>
    <t>LP.12</t>
  </si>
  <si>
    <t>[Próba przekupstwa]</t>
  </si>
  <si>
    <t>LP.13</t>
  </si>
  <si>
    <t>[Kradzież pojazdu]</t>
  </si>
  <si>
    <t>LP.14</t>
  </si>
  <si>
    <t xml:space="preserve">[Napaść] </t>
  </si>
  <si>
    <t>LP.15</t>
  </si>
  <si>
    <t>[Groźby karalne]</t>
  </si>
  <si>
    <t>LP.16</t>
  </si>
  <si>
    <t>[Podszywanie sie pod personel STATE]</t>
  </si>
  <si>
    <t>LP.17</t>
  </si>
  <si>
    <t>[Obnażanie się w miejscu publicznym]</t>
  </si>
  <si>
    <t>LP.18</t>
  </si>
  <si>
    <t>[Niszczenie mienia państwowego]</t>
  </si>
  <si>
    <t>Ciężkie przestępstwa</t>
  </si>
  <si>
    <t>CP.1</t>
  </si>
  <si>
    <t>[Porwanie / Uprowadzenie ]</t>
  </si>
  <si>
    <t>CP.2</t>
  </si>
  <si>
    <t>[Porwanie przedstawiciela Frakcji Panstwowych]</t>
  </si>
  <si>
    <t>CP.3</t>
  </si>
  <si>
    <t>[Napad na Bank]</t>
  </si>
  <si>
    <t>CP.4</t>
  </si>
  <si>
    <t>[Napad / Wtargnięcie na Fort Zancudo]</t>
  </si>
  <si>
    <t>CP.5</t>
  </si>
  <si>
    <t>[Napad na konwój służb państwowych]</t>
  </si>
  <si>
    <t>CP.6</t>
  </si>
  <si>
    <t xml:space="preserve">[Napad na BIZNES] </t>
  </si>
  <si>
    <t>Sklep 24/7 / Barber / Tattoo / Gun-shop</t>
  </si>
  <si>
    <t>CP.7</t>
  </si>
  <si>
    <t>[Współudział w napadzie (podstawiony zakładnik)]</t>
  </si>
  <si>
    <t>CP.8</t>
  </si>
  <si>
    <t xml:space="preserve">[Udział w strzelaninie] </t>
  </si>
  <si>
    <t>CP.9</t>
  </si>
  <si>
    <t xml:space="preserve">[Usiłowanie zabójstwa] </t>
  </si>
  <si>
    <t>CP.10</t>
  </si>
  <si>
    <t>[Zabojstwo]</t>
  </si>
  <si>
    <t>Wyrok ustala sąd, obowiązkowo zgłaszamy do prokuratury</t>
  </si>
  <si>
    <t>CP.11</t>
  </si>
  <si>
    <t>[Przynależność do organizacji przestępczej]</t>
  </si>
  <si>
    <t>CP.12</t>
  </si>
  <si>
    <t>[Udział w organizacji terorrystycznej]</t>
  </si>
  <si>
    <t>CP.13</t>
  </si>
  <si>
    <t>[Porwanie czlonka zarzadu STATE]</t>
  </si>
  <si>
    <t>CP.14</t>
  </si>
  <si>
    <t>[Akty Terrorystyczne]</t>
  </si>
  <si>
    <t>Sędzia oraz Prokurator może wydawać wyroki niezawarte w taryfikatorze lub zmienić wymiar kary.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</si>
</sst>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"/>
    <numFmt numFmtId="165" formatCode="[$$]#,##0.00"/>
    <numFmt numFmtId="166" formatCode="[$ $]#,##0"/>
  </numFmts>
  <fonts count="38">
    <font>
      <sz val="10.0"/>
      <color rgb="FF000000"/>
      <name val="Arial"/>
      <scheme val="minor"/>
    </font>
    <font>
      <sz val="11.0"/>
      <color rgb="FFFCE5CD"/>
      <name val="Arial"/>
    </font>
    <font>
      <b/>
      <sz val="11.0"/>
      <color rgb="FFFCE5CD"/>
      <name val="Arial"/>
    </font>
    <font>
      <sz val="11.0"/>
      <color theme="1"/>
      <name val="Arial"/>
    </font>
    <font>
      <sz val="11.0"/>
      <color rgb="FF666666"/>
      <name val="Arial"/>
    </font>
    <font>
      <b/>
      <sz val="11.0"/>
      <color rgb="FFFFFFFF"/>
      <name val="Arial"/>
    </font>
    <font/>
    <font>
      <b/>
      <sz val="11.0"/>
      <color theme="1"/>
      <name val="Arial"/>
    </font>
    <font>
      <sz val="11.0"/>
      <color rgb="FFFFFFFF"/>
      <name val="Arial"/>
    </font>
    <font>
      <b/>
      <sz val="11.0"/>
      <color rgb="FF1F1F1F"/>
      <name val="&quot;Google Sans&quot;"/>
    </font>
    <font>
      <b/>
      <sz val="11.0"/>
      <color rgb="FFFF0000"/>
      <name val="Arial"/>
    </font>
    <font>
      <sz val="12.0"/>
      <color rgb="FFFFFFFF"/>
      <name val="Arial"/>
    </font>
    <font>
      <sz val="11.0"/>
      <color rgb="FFFFFFFF"/>
      <name val="Arial"/>
      <scheme val="minor"/>
    </font>
    <font>
      <b/>
      <sz val="11.0"/>
      <color rgb="FF666666"/>
      <name val="Arial"/>
    </font>
    <font>
      <color rgb="FF666666"/>
      <name val="Arial"/>
    </font>
    <font>
      <b/>
      <sz val="14.0"/>
      <color rgb="FFFFFFFF"/>
      <name val="Arial"/>
    </font>
    <font>
      <b/>
      <sz val="13.0"/>
      <color rgb="FFFFFFFF"/>
      <name val="Arial"/>
    </font>
    <font>
      <color theme="1"/>
      <name val="Arial"/>
    </font>
    <font>
      <b/>
      <sz val="12.0"/>
      <color rgb="FFFFFFFF"/>
      <name val="Arial"/>
    </font>
    <font>
      <b/>
      <sz val="11.0"/>
      <color rgb="FF6AA84F"/>
      <name val="Arial"/>
    </font>
    <font>
      <b/>
      <sz val="11.0"/>
      <color rgb="FF666666"/>
      <name val="Arial"/>
      <scheme val="minor"/>
    </font>
    <font>
      <b/>
      <sz val="11.0"/>
      <color rgb="FF000000"/>
      <name val="Arial"/>
    </font>
    <font>
      <color rgb="FFFFFFFF"/>
      <name val="Arial"/>
    </font>
    <font>
      <sz val="11.0"/>
      <color rgb="FFFCE5CD"/>
      <name val="Arial"/>
      <scheme val="minor"/>
    </font>
    <font>
      <sz val="11.0"/>
      <color rgb="FF666666"/>
      <name val="Arial"/>
      <scheme val="minor"/>
    </font>
    <font>
      <b/>
      <sz val="11.0"/>
      <color rgb="FFFCE5CD"/>
      <name val="Arial"/>
      <scheme val="minor"/>
    </font>
    <font>
      <sz val="7.0"/>
      <color rgb="FFFFFFFF"/>
      <name val="Arial"/>
    </font>
    <font>
      <b/>
      <sz val="11.0"/>
      <color theme="1"/>
      <name val="Arial"/>
      <scheme val="minor"/>
    </font>
    <font>
      <b/>
      <sz val="11.0"/>
      <color rgb="FF000000"/>
      <name val="&quot;Google Sans&quot;"/>
    </font>
    <font>
      <sz val="11.0"/>
      <color theme="1"/>
      <name val="Arial"/>
      <scheme val="minor"/>
    </font>
    <font>
      <b/>
      <sz val="11.0"/>
      <color rgb="FFFFFFFF"/>
      <name val="Arial"/>
      <scheme val="minor"/>
    </font>
    <font>
      <color rgb="FFFCE5CD"/>
      <name val="Arial"/>
      <scheme val="minor"/>
    </font>
    <font>
      <color theme="1"/>
      <name val="Arial"/>
      <scheme val="minor"/>
    </font>
    <font>
      <color rgb="FF666666"/>
      <name val="Arial"/>
      <scheme val="minor"/>
    </font>
    <font>
      <sz val="18.0"/>
      <color rgb="FFFCE5CD"/>
      <name val="Arial"/>
      <scheme val="minor"/>
    </font>
    <font>
      <sz val="18.0"/>
      <color rgb="FFFFFFFF"/>
      <name val="Arial"/>
      <scheme val="minor"/>
    </font>
    <font>
      <sz val="18.0"/>
      <color theme="1"/>
      <name val="Arial"/>
      <scheme val="minor"/>
    </font>
    <font>
      <sz val="100.0"/>
      <color rgb="FFFFFFFF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660000"/>
        <bgColor rgb="FF660000"/>
      </patternFill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rgb="FFCCA677"/>
        <bgColor rgb="FFCCA677"/>
      </patternFill>
    </fill>
    <fill>
      <patternFill patternType="solid">
        <fgColor rgb="FFF8F2EB"/>
        <bgColor rgb="FFF8F2EB"/>
      </patternFill>
    </fill>
    <fill>
      <patternFill patternType="solid">
        <fgColor rgb="FF4DD0E1"/>
        <bgColor rgb="FF4DD0E1"/>
      </patternFill>
    </fill>
    <fill>
      <patternFill patternType="solid">
        <fgColor rgb="FFE0F7FA"/>
        <bgColor rgb="FFE0F7FA"/>
      </patternFill>
    </fill>
    <fill>
      <patternFill patternType="solid">
        <fgColor rgb="FFFF0000"/>
        <bgColor rgb="FFFF0000"/>
      </patternFill>
    </fill>
    <fill>
      <patternFill patternType="solid">
        <fgColor rgb="FF741B47"/>
        <bgColor rgb="FF741B47"/>
      </patternFill>
    </fill>
    <fill>
      <patternFill patternType="solid">
        <fgColor rgb="FFD5A6BD"/>
        <bgColor rgb="FFD5A6BD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4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  <bottom style="thick">
        <color rgb="FF000000"/>
      </bottom>
    </border>
    <border>
      <left style="double">
        <color rgb="FF000000"/>
      </left>
      <right style="thick">
        <color rgb="FF000000"/>
      </right>
      <top style="double">
        <color rgb="FF000000"/>
      </top>
      <bottom style="double">
        <color rgb="FF000000"/>
      </bottom>
    </border>
    <border>
      <right style="thick">
        <color rgb="FF000000"/>
      </righ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434343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bottom style="double">
        <color rgb="FF000000"/>
      </bottom>
    </border>
    <border>
      <right style="double">
        <color rgb="FF000000"/>
      </right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top style="double">
        <color rgb="FF000000"/>
      </top>
    </border>
    <border>
      <left style="double">
        <color rgb="FF000000"/>
      </left>
      <right style="thick">
        <color rgb="FF000000"/>
      </right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double">
        <color rgb="FF000000"/>
      </right>
    </border>
    <border>
      <right style="double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0" fillId="2" fontId="2" numFmtId="0" xfId="0" applyAlignment="1" applyFont="1">
      <alignment horizontal="center" shrinkToFit="0" vertical="center" wrapText="1"/>
    </xf>
    <xf borderId="2" fillId="2" fontId="3" numFmtId="0" xfId="0" applyBorder="1" applyFont="1"/>
    <xf borderId="3" fillId="2" fontId="4" numFmtId="0" xfId="0" applyAlignment="1" applyBorder="1" applyFont="1">
      <alignment horizontal="center" vertical="bottom"/>
    </xf>
    <xf borderId="4" fillId="2" fontId="5" numFmtId="0" xfId="0" applyAlignment="1" applyBorder="1" applyFont="1">
      <alignment horizontal="center" readingOrder="0" shrinkToFit="0" vertical="bottom" wrapText="1"/>
    </xf>
    <xf borderId="5" fillId="2" fontId="5" numFmtId="0" xfId="0" applyAlignment="1" applyBorder="1" applyFont="1">
      <alignment horizontal="center" shrinkToFit="0" vertical="bottom" wrapText="1"/>
    </xf>
    <xf borderId="4" fillId="2" fontId="5" numFmtId="0" xfId="0" applyAlignment="1" applyBorder="1" applyFont="1">
      <alignment horizontal="center" shrinkToFit="0" vertical="bottom" wrapText="1"/>
    </xf>
    <xf borderId="6" fillId="2" fontId="4" numFmtId="0" xfId="0" applyAlignment="1" applyBorder="1" applyFont="1">
      <alignment vertical="bottom"/>
    </xf>
    <xf borderId="7" fillId="0" fontId="6" numFmtId="0" xfId="0" applyBorder="1" applyFont="1"/>
    <xf borderId="2" fillId="0" fontId="6" numFmtId="0" xfId="0" applyBorder="1" applyFont="1"/>
    <xf borderId="2" fillId="2" fontId="5" numFmtId="0" xfId="0" applyAlignment="1" applyBorder="1" applyFont="1">
      <alignment horizontal="center" shrinkToFit="0" vertical="bottom" wrapText="1"/>
    </xf>
    <xf borderId="8" fillId="2" fontId="7" numFmtId="164" xfId="0" applyAlignment="1" applyBorder="1" applyFont="1" applyNumberFormat="1">
      <alignment horizontal="center" readingOrder="0" shrinkToFit="0" vertical="bottom" wrapText="1"/>
    </xf>
    <xf borderId="8" fillId="2" fontId="7" numFmtId="0" xfId="0" applyAlignment="1" applyBorder="1" applyFont="1">
      <alignment horizontal="center" shrinkToFit="0" vertical="bottom" wrapText="1"/>
    </xf>
    <xf borderId="8" fillId="2" fontId="7" numFmtId="164" xfId="0" applyAlignment="1" applyBorder="1" applyFont="1" applyNumberFormat="1">
      <alignment horizontal="center" shrinkToFit="0" vertical="bottom" wrapText="1"/>
    </xf>
    <xf borderId="2" fillId="3" fontId="5" numFmtId="0" xfId="0" applyAlignment="1" applyBorder="1" applyFill="1" applyFont="1">
      <alignment horizontal="center" readingOrder="0" shrinkToFit="0" vertical="center" wrapText="1"/>
    </xf>
    <xf borderId="9" fillId="2" fontId="2" numFmtId="0" xfId="0" applyAlignment="1" applyBorder="1" applyFont="1">
      <alignment horizontal="center" shrinkToFit="0" vertical="bottom" wrapText="1"/>
    </xf>
    <xf borderId="10" fillId="2" fontId="2" numFmtId="0" xfId="0" applyAlignment="1" applyBorder="1" applyFont="1">
      <alignment horizontal="center" shrinkToFit="0" vertical="bottom" wrapText="1"/>
    </xf>
    <xf borderId="10" fillId="2" fontId="2" numFmtId="165" xfId="0" applyAlignment="1" applyBorder="1" applyFont="1" applyNumberFormat="1">
      <alignment horizontal="center" shrinkToFit="0" vertical="bottom" wrapText="1"/>
    </xf>
    <xf borderId="11" fillId="2" fontId="2" numFmtId="0" xfId="0" applyAlignment="1" applyBorder="1" applyFont="1">
      <alignment horizontal="center" shrinkToFit="0" vertical="bottom" wrapText="1"/>
    </xf>
    <xf borderId="8" fillId="2" fontId="8" numFmtId="0" xfId="0" applyAlignment="1" applyBorder="1" applyFont="1">
      <alignment horizontal="center" shrinkToFit="0" vertical="bottom" wrapText="1"/>
    </xf>
    <xf borderId="6" fillId="2" fontId="8" numFmtId="0" xfId="0" applyAlignment="1" applyBorder="1" applyFont="1">
      <alignment vertical="bottom"/>
    </xf>
    <xf borderId="6" fillId="0" fontId="6" numFmtId="0" xfId="0" applyBorder="1" applyFont="1"/>
    <xf borderId="8" fillId="0" fontId="6" numFmtId="0" xfId="0" applyBorder="1" applyFont="1"/>
    <xf borderId="0" fillId="2" fontId="1" numFmtId="0" xfId="0" applyAlignment="1" applyFont="1">
      <alignment vertical="bottom"/>
    </xf>
    <xf borderId="6" fillId="4" fontId="9" numFmtId="0" xfId="0" applyAlignment="1" applyBorder="1" applyFill="1" applyFont="1">
      <alignment horizontal="center" vertical="bottom"/>
    </xf>
    <xf borderId="6" fillId="4" fontId="6" numFmtId="0" xfId="0" applyBorder="1" applyFont="1"/>
    <xf borderId="8" fillId="4" fontId="6" numFmtId="0" xfId="0" applyBorder="1" applyFont="1"/>
    <xf borderId="2" fillId="2" fontId="8" numFmtId="0" xfId="0" applyAlignment="1" applyBorder="1" applyFont="1">
      <alignment readingOrder="0" vertical="center"/>
    </xf>
    <xf borderId="0" fillId="2" fontId="4" numFmtId="0" xfId="0" applyAlignment="1" applyFont="1">
      <alignment horizontal="center" vertical="bottom"/>
    </xf>
    <xf borderId="0" fillId="2" fontId="4" numFmtId="0" xfId="0" applyAlignment="1" applyFont="1">
      <alignment vertical="bottom"/>
    </xf>
    <xf borderId="0" fillId="2" fontId="4" numFmtId="0" xfId="0" applyAlignment="1" applyFont="1">
      <alignment horizontal="left" vertical="bottom"/>
    </xf>
    <xf borderId="0" fillId="2" fontId="2" numFmtId="0" xfId="0" applyAlignment="1" applyFont="1">
      <alignment horizontal="center" readingOrder="0" vertical="center"/>
    </xf>
    <xf borderId="12" fillId="5" fontId="7" numFmtId="0" xfId="0" applyAlignment="1" applyBorder="1" applyFill="1" applyFont="1">
      <alignment horizontal="center" shrinkToFit="0" vertical="center" wrapText="1"/>
    </xf>
    <xf borderId="13" fillId="5" fontId="7" numFmtId="0" xfId="0" applyAlignment="1" applyBorder="1" applyFont="1">
      <alignment horizontal="center" readingOrder="0" vertical="center"/>
    </xf>
    <xf borderId="13" fillId="5" fontId="7" numFmtId="165" xfId="0" applyAlignment="1" applyBorder="1" applyFont="1" applyNumberFormat="1">
      <alignment horizontal="center" readingOrder="0" vertical="center"/>
    </xf>
    <xf borderId="13" fillId="5" fontId="10" numFmtId="0" xfId="0" applyAlignment="1" applyBorder="1" applyFont="1">
      <alignment horizontal="center" shrinkToFit="0" vertical="center" wrapText="1"/>
    </xf>
    <xf borderId="14" fillId="5" fontId="7" numFmtId="0" xfId="0" applyAlignment="1" applyBorder="1" applyFont="1">
      <alignment horizontal="center" readingOrder="0" vertical="center"/>
    </xf>
    <xf borderId="0" fillId="2" fontId="4" numFmtId="0" xfId="0" applyAlignment="1" applyFont="1">
      <alignment horizontal="center" vertical="center"/>
    </xf>
    <xf borderId="0" fillId="2" fontId="5" numFmtId="0" xfId="0" applyAlignment="1" applyFont="1">
      <alignment horizontal="center" vertical="center"/>
    </xf>
    <xf borderId="0" fillId="2" fontId="4" numFmtId="0" xfId="0" applyAlignment="1" applyFont="1">
      <alignment horizontal="left"/>
    </xf>
    <xf borderId="15" fillId="6" fontId="7" numFmtId="0" xfId="0" applyAlignment="1" applyBorder="1" applyFill="1" applyFont="1">
      <alignment horizontal="center" shrinkToFit="0" vertical="center" wrapText="1"/>
    </xf>
    <xf borderId="13" fillId="6" fontId="7" numFmtId="0" xfId="0" applyAlignment="1" applyBorder="1" applyFont="1">
      <alignment horizontal="center" readingOrder="0" vertical="center"/>
    </xf>
    <xf borderId="16" fillId="6" fontId="7" numFmtId="165" xfId="0" applyAlignment="1" applyBorder="1" applyFont="1" applyNumberFormat="1">
      <alignment horizontal="center" readingOrder="0" vertical="center"/>
    </xf>
    <xf borderId="16" fillId="6" fontId="10" numFmtId="0" xfId="0" applyAlignment="1" applyBorder="1" applyFont="1">
      <alignment horizontal="center" shrinkToFit="0" vertical="center" wrapText="1"/>
    </xf>
    <xf borderId="17" fillId="6" fontId="7" numFmtId="0" xfId="0" applyAlignment="1" applyBorder="1" applyFont="1">
      <alignment horizontal="center" readingOrder="0" vertical="center"/>
    </xf>
    <xf borderId="2" fillId="2" fontId="11" numFmtId="0" xfId="0" applyAlignment="1" applyBorder="1" applyFont="1">
      <alignment readingOrder="0" vertical="center"/>
    </xf>
    <xf borderId="0" fillId="2" fontId="12" numFmtId="0" xfId="0" applyFont="1"/>
    <xf borderId="0" fillId="2" fontId="13" numFmtId="0" xfId="0" applyAlignment="1" applyFont="1">
      <alignment horizontal="center" vertical="center"/>
    </xf>
    <xf borderId="15" fillId="5" fontId="7" numFmtId="0" xfId="0" applyAlignment="1" applyBorder="1" applyFont="1">
      <alignment horizontal="center" shrinkToFit="0" vertical="bottom" wrapText="1"/>
    </xf>
    <xf borderId="15" fillId="5" fontId="7" numFmtId="0" xfId="0" applyAlignment="1" applyBorder="1" applyFont="1">
      <alignment horizontal="center" vertical="bottom"/>
    </xf>
    <xf borderId="15" fillId="5" fontId="7" numFmtId="165" xfId="0" applyAlignment="1" applyBorder="1" applyFont="1" applyNumberFormat="1">
      <alignment horizontal="center" readingOrder="0" vertical="bottom"/>
    </xf>
    <xf borderId="15" fillId="5" fontId="10" numFmtId="0" xfId="0" applyAlignment="1" applyBorder="1" applyFont="1">
      <alignment horizontal="center" shrinkToFit="0" vertical="bottom" wrapText="1"/>
    </xf>
    <xf borderId="18" fillId="5" fontId="7" numFmtId="0" xfId="0" applyAlignment="1" applyBorder="1" applyFont="1">
      <alignment horizontal="center" vertical="bottom"/>
    </xf>
    <xf borderId="2" fillId="2" fontId="8" numFmtId="0" xfId="0" applyAlignment="1" applyBorder="1" applyFont="1">
      <alignment horizontal="center" readingOrder="0"/>
    </xf>
    <xf borderId="2" fillId="2" fontId="14" numFmtId="0" xfId="0" applyAlignment="1" applyBorder="1" applyFont="1">
      <alignment horizontal="center" vertical="bottom"/>
    </xf>
    <xf borderId="4" fillId="3" fontId="15" numFmtId="0" xfId="0" applyAlignment="1" applyBorder="1" applyFont="1">
      <alignment horizontal="center" readingOrder="0" vertical="center"/>
    </xf>
    <xf borderId="4" fillId="0" fontId="6" numFmtId="0" xfId="0" applyBorder="1" applyFont="1"/>
    <xf borderId="5" fillId="0" fontId="6" numFmtId="0" xfId="0" applyBorder="1" applyFont="1"/>
    <xf borderId="12" fillId="6" fontId="7" numFmtId="0" xfId="0" applyAlignment="1" applyBorder="1" applyFont="1">
      <alignment horizontal="center" shrinkToFit="0" vertical="bottom" wrapText="1"/>
    </xf>
    <xf borderId="12" fillId="6" fontId="7" numFmtId="0" xfId="0" applyAlignment="1" applyBorder="1" applyFont="1">
      <alignment horizontal="center" vertical="bottom"/>
    </xf>
    <xf borderId="12" fillId="6" fontId="7" numFmtId="165" xfId="0" applyAlignment="1" applyBorder="1" applyFont="1" applyNumberFormat="1">
      <alignment horizontal="center" readingOrder="0" vertical="bottom"/>
    </xf>
    <xf borderId="12" fillId="6" fontId="10" numFmtId="0" xfId="0" applyAlignment="1" applyBorder="1" applyFont="1">
      <alignment horizontal="center" shrinkToFit="0" vertical="bottom" wrapText="1"/>
    </xf>
    <xf borderId="19" fillId="6" fontId="7" numFmtId="0" xfId="0" applyAlignment="1" applyBorder="1" applyFont="1">
      <alignment horizontal="center" vertical="bottom"/>
    </xf>
    <xf borderId="19" fillId="3" fontId="16" numFmtId="0" xfId="0" applyAlignment="1" applyBorder="1" applyFont="1">
      <alignment horizontal="center" vertical="bottom"/>
    </xf>
    <xf borderId="19" fillId="0" fontId="6" numFmtId="0" xfId="0" applyBorder="1" applyFont="1"/>
    <xf borderId="20" fillId="0" fontId="6" numFmtId="0" xfId="0" applyBorder="1" applyFont="1"/>
    <xf borderId="12" fillId="5" fontId="7" numFmtId="0" xfId="0" applyAlignment="1" applyBorder="1" applyFont="1">
      <alignment horizontal="center" shrinkToFit="0" vertical="bottom" wrapText="1"/>
    </xf>
    <xf borderId="12" fillId="5" fontId="7" numFmtId="0" xfId="0" applyAlignment="1" applyBorder="1" applyFont="1">
      <alignment horizontal="center" vertical="bottom"/>
    </xf>
    <xf borderId="12" fillId="5" fontId="7" numFmtId="165" xfId="0" applyAlignment="1" applyBorder="1" applyFont="1" applyNumberFormat="1">
      <alignment horizontal="center" readingOrder="0" vertical="bottom"/>
    </xf>
    <xf borderId="12" fillId="5" fontId="10" numFmtId="0" xfId="0" applyAlignment="1" applyBorder="1" applyFont="1">
      <alignment horizontal="center" shrinkToFit="0" vertical="bottom" wrapText="1"/>
    </xf>
    <xf borderId="19" fillId="5" fontId="7" numFmtId="0" xfId="0" applyAlignment="1" applyBorder="1" applyFont="1">
      <alignment horizontal="center" vertical="bottom"/>
    </xf>
    <xf borderId="19" fillId="3" fontId="16" numFmtId="0" xfId="0" applyAlignment="1" applyBorder="1" applyFont="1">
      <alignment horizontal="center" readingOrder="0" vertical="bottom"/>
    </xf>
    <xf borderId="0" fillId="2" fontId="4" numFmtId="0" xfId="0" applyAlignment="1" applyFont="1">
      <alignment horizontal="left" vertical="center"/>
    </xf>
    <xf borderId="21" fillId="6" fontId="7" numFmtId="0" xfId="0" applyAlignment="1" applyBorder="1" applyFont="1">
      <alignment horizontal="center" shrinkToFit="0" vertical="bottom" wrapText="1"/>
    </xf>
    <xf borderId="21" fillId="6" fontId="7" numFmtId="0" xfId="0" applyAlignment="1" applyBorder="1" applyFont="1">
      <alignment horizontal="center" vertical="bottom"/>
    </xf>
    <xf borderId="21" fillId="6" fontId="7" numFmtId="165" xfId="0" applyAlignment="1" applyBorder="1" applyFont="1" applyNumberFormat="1">
      <alignment horizontal="center" readingOrder="0" vertical="bottom"/>
    </xf>
    <xf borderId="21" fillId="6" fontId="10" numFmtId="0" xfId="0" applyAlignment="1" applyBorder="1" applyFont="1">
      <alignment horizontal="center" shrinkToFit="0" vertical="bottom" wrapText="1"/>
    </xf>
    <xf borderId="0" fillId="6" fontId="7" numFmtId="0" xfId="0" applyAlignment="1" applyFont="1">
      <alignment horizontal="center" vertical="bottom"/>
    </xf>
    <xf borderId="0" fillId="3" fontId="5" numFmtId="0" xfId="0" applyAlignment="1" applyFont="1">
      <alignment horizontal="center" readingOrder="0" shrinkToFit="0" vertical="center" wrapText="1"/>
    </xf>
    <xf borderId="16" fillId="5" fontId="7" numFmtId="0" xfId="0" applyAlignment="1" applyBorder="1" applyFont="1">
      <alignment horizontal="center" readingOrder="0" shrinkToFit="0" vertical="bottom" wrapText="1"/>
    </xf>
    <xf borderId="16" fillId="5" fontId="7" numFmtId="0" xfId="0" applyAlignment="1" applyBorder="1" applyFont="1">
      <alignment horizontal="center" readingOrder="0" vertical="bottom"/>
    </xf>
    <xf borderId="16" fillId="5" fontId="7" numFmtId="165" xfId="0" applyAlignment="1" applyBorder="1" applyFont="1" applyNumberFormat="1">
      <alignment horizontal="center" readingOrder="0" vertical="bottom"/>
    </xf>
    <xf borderId="16" fillId="5" fontId="10" numFmtId="0" xfId="0" applyAlignment="1" applyBorder="1" applyFont="1">
      <alignment horizontal="center" readingOrder="0" shrinkToFit="0" vertical="bottom" wrapText="1"/>
    </xf>
    <xf borderId="0" fillId="6" fontId="7" numFmtId="0" xfId="0" applyAlignment="1" applyFont="1">
      <alignment horizontal="center" readingOrder="0" shrinkToFit="0" vertical="bottom" wrapText="1"/>
    </xf>
    <xf borderId="0" fillId="6" fontId="7" numFmtId="0" xfId="0" applyAlignment="1" applyFont="1">
      <alignment horizontal="center" readingOrder="0" vertical="bottom"/>
    </xf>
    <xf borderId="0" fillId="6" fontId="7" numFmtId="165" xfId="0" applyAlignment="1" applyFont="1" applyNumberFormat="1">
      <alignment horizontal="center" readingOrder="0" vertical="bottom"/>
    </xf>
    <xf borderId="0" fillId="6" fontId="10" numFmtId="0" xfId="0" applyAlignment="1" applyFont="1">
      <alignment horizontal="center" readingOrder="0" shrinkToFit="0" vertical="bottom" wrapText="1"/>
    </xf>
    <xf borderId="6" fillId="7" fontId="9" numFmtId="0" xfId="0" applyAlignment="1" applyBorder="1" applyFill="1" applyFont="1">
      <alignment horizontal="center" vertical="bottom"/>
    </xf>
    <xf borderId="6" fillId="7" fontId="6" numFmtId="0" xfId="0" applyBorder="1" applyFont="1"/>
    <xf borderId="8" fillId="7" fontId="6" numFmtId="0" xfId="0" applyBorder="1" applyFont="1"/>
    <xf borderId="2" fillId="2" fontId="17" numFmtId="0" xfId="0" applyAlignment="1" applyBorder="1" applyFont="1">
      <alignment vertical="bottom"/>
    </xf>
    <xf borderId="12" fillId="8" fontId="7" numFmtId="0" xfId="0" applyAlignment="1" applyBorder="1" applyFill="1" applyFont="1">
      <alignment horizontal="center" shrinkToFit="0" vertical="bottom" wrapText="1"/>
    </xf>
    <xf borderId="12" fillId="8" fontId="7" numFmtId="0" xfId="0" applyAlignment="1" applyBorder="1" applyFont="1">
      <alignment horizontal="center" vertical="bottom"/>
    </xf>
    <xf borderId="12" fillId="8" fontId="7" numFmtId="165" xfId="0" applyAlignment="1" applyBorder="1" applyFont="1" applyNumberFormat="1">
      <alignment horizontal="center" readingOrder="0" vertical="bottom"/>
    </xf>
    <xf borderId="12" fillId="8" fontId="10" numFmtId="0" xfId="0" applyAlignment="1" applyBorder="1" applyFont="1">
      <alignment horizontal="center" shrinkToFit="0" vertical="bottom" wrapText="1"/>
    </xf>
    <xf borderId="16" fillId="8" fontId="7" numFmtId="0" xfId="0" applyAlignment="1" applyBorder="1" applyFont="1">
      <alignment horizontal="center" readingOrder="0" vertical="center"/>
    </xf>
    <xf borderId="0" fillId="2" fontId="14" numFmtId="0" xfId="0" applyAlignment="1" applyFont="1">
      <alignment horizontal="center" vertical="bottom"/>
    </xf>
    <xf borderId="22" fillId="2" fontId="17" numFmtId="0" xfId="0" applyAlignment="1" applyBorder="1" applyFont="1">
      <alignment vertical="bottom"/>
    </xf>
    <xf borderId="6" fillId="2" fontId="17" numFmtId="0" xfId="0" applyAlignment="1" applyBorder="1" applyFont="1">
      <alignment vertical="bottom"/>
    </xf>
    <xf borderId="12" fillId="5" fontId="7" numFmtId="0" xfId="0" applyAlignment="1" applyBorder="1" applyFont="1">
      <alignment horizontal="center" shrinkToFit="0" vertical="bottom" wrapText="1"/>
    </xf>
    <xf borderId="16" fillId="5" fontId="7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vertical="bottom"/>
    </xf>
    <xf borderId="23" fillId="8" fontId="7" numFmtId="0" xfId="0" applyAlignment="1" applyBorder="1" applyFont="1">
      <alignment horizontal="center" shrinkToFit="0" vertical="bottom" wrapText="1"/>
    </xf>
    <xf borderId="23" fillId="8" fontId="7" numFmtId="0" xfId="0" applyAlignment="1" applyBorder="1" applyFont="1">
      <alignment horizontal="center" vertical="bottom"/>
    </xf>
    <xf borderId="23" fillId="8" fontId="7" numFmtId="165" xfId="0" applyAlignment="1" applyBorder="1" applyFont="1" applyNumberFormat="1">
      <alignment horizontal="center" readingOrder="0" vertical="bottom"/>
    </xf>
    <xf borderId="23" fillId="8" fontId="10" numFmtId="0" xfId="0" applyAlignment="1" applyBorder="1" applyFont="1">
      <alignment horizontal="center" shrinkToFit="0" vertical="bottom" wrapText="1"/>
    </xf>
    <xf borderId="6" fillId="8" fontId="7" numFmtId="0" xfId="0" applyAlignment="1" applyBorder="1" applyFont="1">
      <alignment horizontal="center" vertical="bottom"/>
    </xf>
    <xf borderId="0" fillId="3" fontId="18" numFmtId="0" xfId="0" applyAlignment="1" applyFont="1">
      <alignment horizontal="center" readingOrder="0" shrinkToFit="0" vertical="center" wrapText="1"/>
    </xf>
    <xf borderId="6" fillId="9" fontId="9" numFmtId="0" xfId="0" applyAlignment="1" applyBorder="1" applyFill="1" applyFont="1">
      <alignment horizontal="center" vertical="bottom"/>
    </xf>
    <xf borderId="6" fillId="9" fontId="6" numFmtId="0" xfId="0" applyBorder="1" applyFont="1"/>
    <xf borderId="8" fillId="9" fontId="6" numFmtId="0" xfId="0" applyBorder="1" applyFont="1"/>
    <xf borderId="21" fillId="5" fontId="7" numFmtId="0" xfId="0" applyAlignment="1" applyBorder="1" applyFont="1">
      <alignment horizontal="center" shrinkToFit="0" vertical="center" wrapText="1"/>
    </xf>
    <xf borderId="19" fillId="5" fontId="7" numFmtId="0" xfId="0" applyAlignment="1" applyBorder="1" applyFont="1">
      <alignment horizontal="center" readingOrder="0" vertical="bottom"/>
    </xf>
    <xf borderId="21" fillId="10" fontId="6" numFmtId="0" xfId="0" applyBorder="1" applyFill="1" applyFont="1"/>
    <xf borderId="12" fillId="10" fontId="7" numFmtId="0" xfId="0" applyAlignment="1" applyBorder="1" applyFont="1">
      <alignment horizontal="center" vertical="bottom"/>
    </xf>
    <xf borderId="12" fillId="10" fontId="7" numFmtId="165" xfId="0" applyAlignment="1" applyBorder="1" applyFont="1" applyNumberFormat="1">
      <alignment horizontal="center" readingOrder="0" vertical="bottom"/>
    </xf>
    <xf borderId="12" fillId="10" fontId="19" numFmtId="0" xfId="0" applyAlignment="1" applyBorder="1" applyFont="1">
      <alignment horizontal="center" shrinkToFit="0" vertical="bottom" wrapText="1"/>
    </xf>
    <xf borderId="19" fillId="10" fontId="7" numFmtId="0" xfId="0" applyAlignment="1" applyBorder="1" applyFont="1">
      <alignment horizontal="center" vertical="bottom"/>
    </xf>
    <xf borderId="23" fillId="5" fontId="6" numFmtId="0" xfId="0" applyBorder="1" applyFont="1"/>
    <xf borderId="12" fillId="5" fontId="19" numFmtId="0" xfId="0" applyAlignment="1" applyBorder="1" applyFont="1">
      <alignment horizontal="center" shrinkToFit="0" vertical="bottom" wrapText="1"/>
    </xf>
    <xf borderId="13" fillId="10" fontId="7" numFmtId="0" xfId="0" applyAlignment="1" applyBorder="1" applyFont="1">
      <alignment horizontal="center" shrinkToFit="0" vertical="bottom" wrapText="1"/>
    </xf>
    <xf borderId="0" fillId="2" fontId="20" numFmtId="0" xfId="0" applyAlignment="1" applyFont="1">
      <alignment horizontal="center" vertical="center"/>
    </xf>
    <xf borderId="12" fillId="10" fontId="10" numFmtId="0" xfId="0" applyAlignment="1" applyBorder="1" applyFont="1">
      <alignment horizontal="center" shrinkToFit="0" vertical="bottom" wrapText="1"/>
    </xf>
    <xf borderId="24" fillId="2" fontId="17" numFmtId="0" xfId="0" applyAlignment="1" applyBorder="1" applyFont="1">
      <alignment vertical="bottom"/>
    </xf>
    <xf borderId="24" fillId="2" fontId="17" numFmtId="0" xfId="0" applyAlignment="1" applyBorder="1" applyFont="1">
      <alignment vertical="bottom"/>
    </xf>
    <xf borderId="12" fillId="5" fontId="6" numFmtId="0" xfId="0" applyBorder="1" applyFont="1"/>
    <xf borderId="25" fillId="2" fontId="14" numFmtId="0" xfId="0" applyAlignment="1" applyBorder="1" applyFont="1">
      <alignment horizontal="center" vertical="bottom"/>
    </xf>
    <xf borderId="24" fillId="3" fontId="18" numFmtId="0" xfId="0" applyAlignment="1" applyBorder="1" applyFont="1">
      <alignment horizontal="center" readingOrder="0" vertical="bottom"/>
    </xf>
    <xf borderId="24" fillId="0" fontId="6" numFmtId="0" xfId="0" applyBorder="1" applyFont="1"/>
    <xf borderId="26" fillId="0" fontId="6" numFmtId="0" xfId="0" applyBorder="1" applyFont="1"/>
    <xf borderId="25" fillId="0" fontId="6" numFmtId="0" xfId="0" applyBorder="1" applyFont="1"/>
    <xf borderId="0" fillId="2" fontId="20" numFmtId="0" xfId="0" applyAlignment="1" applyFont="1">
      <alignment horizontal="center" readingOrder="0" vertical="center"/>
    </xf>
    <xf borderId="25" fillId="2" fontId="14" numFmtId="0" xfId="0" applyAlignment="1" applyBorder="1" applyFont="1">
      <alignment horizontal="center" vertical="bottom"/>
    </xf>
    <xf borderId="0" fillId="2" fontId="13" numFmtId="0" xfId="0" applyAlignment="1" applyFont="1">
      <alignment horizontal="center" readingOrder="0"/>
    </xf>
    <xf borderId="0" fillId="2" fontId="17" numFmtId="0" xfId="0" applyAlignment="1" applyFont="1">
      <alignment vertical="bottom"/>
    </xf>
    <xf borderId="27" fillId="3" fontId="18" numFmtId="0" xfId="0" applyAlignment="1" applyBorder="1" applyFont="1">
      <alignment horizontal="center" readingOrder="0" vertical="center"/>
    </xf>
    <xf borderId="28" fillId="0" fontId="6" numFmtId="0" xfId="0" applyBorder="1" applyFont="1"/>
    <xf borderId="29" fillId="0" fontId="6" numFmtId="0" xfId="0" applyBorder="1" applyFont="1"/>
    <xf borderId="23" fillId="11" fontId="21" numFmtId="0" xfId="0" applyAlignment="1" applyBorder="1" applyFill="1" applyFont="1">
      <alignment horizontal="center" shrinkToFit="0" vertical="bottom" wrapText="1"/>
    </xf>
    <xf borderId="23" fillId="11" fontId="21" numFmtId="0" xfId="0" applyAlignment="1" applyBorder="1" applyFont="1">
      <alignment horizontal="center" vertical="bottom"/>
    </xf>
    <xf borderId="23" fillId="11" fontId="21" numFmtId="165" xfId="0" applyAlignment="1" applyBorder="1" applyFont="1" applyNumberFormat="1">
      <alignment horizontal="center" readingOrder="0" vertical="bottom"/>
    </xf>
    <xf borderId="23" fillId="11" fontId="19" numFmtId="0" xfId="0" applyAlignment="1" applyBorder="1" applyFont="1">
      <alignment horizontal="center" shrinkToFit="0" vertical="bottom" wrapText="1"/>
    </xf>
    <xf borderId="6" fillId="11" fontId="21" numFmtId="166" xfId="0" applyAlignment="1" applyBorder="1" applyFont="1" applyNumberFormat="1">
      <alignment horizontal="center" shrinkToFit="0" vertical="bottom" wrapText="1"/>
    </xf>
    <xf borderId="30" fillId="3" fontId="22" numFmtId="0" xfId="0" applyAlignment="1" applyBorder="1" applyFont="1">
      <alignment readingOrder="0" vertical="top"/>
    </xf>
    <xf borderId="0" fillId="2" fontId="23" numFmtId="0" xfId="0" applyFont="1"/>
    <xf borderId="6" fillId="12" fontId="5" numFmtId="0" xfId="0" applyAlignment="1" applyBorder="1" applyFill="1" applyFont="1">
      <alignment horizontal="center" shrinkToFit="0" vertical="bottom" wrapText="1"/>
    </xf>
    <xf borderId="6" fillId="12" fontId="6" numFmtId="0" xfId="0" applyBorder="1" applyFont="1"/>
    <xf borderId="8" fillId="12" fontId="6" numFmtId="0" xfId="0" applyBorder="1" applyFont="1"/>
    <xf borderId="30" fillId="0" fontId="6" numFmtId="0" xfId="0" applyBorder="1" applyFont="1"/>
    <xf borderId="0" fillId="2" fontId="24" numFmtId="0" xfId="0" applyFont="1"/>
    <xf borderId="0" fillId="2" fontId="25" numFmtId="0" xfId="0" applyAlignment="1" applyFont="1">
      <alignment horizontal="center" readingOrder="0" vertical="center"/>
    </xf>
    <xf borderId="12" fillId="5" fontId="7" numFmtId="0" xfId="0" applyAlignment="1" applyBorder="1" applyFont="1">
      <alignment horizontal="center" readingOrder="0" shrinkToFit="0" vertical="bottom" wrapText="1"/>
    </xf>
    <xf borderId="12" fillId="5" fontId="7" numFmtId="165" xfId="0" applyAlignment="1" applyBorder="1" applyFont="1" applyNumberFormat="1">
      <alignment horizontal="center" readingOrder="0" shrinkToFit="0" vertical="bottom" wrapText="1"/>
    </xf>
    <xf borderId="19" fillId="5" fontId="7" numFmtId="166" xfId="0" applyAlignment="1" applyBorder="1" applyFont="1" applyNumberFormat="1">
      <alignment horizontal="center" shrinkToFit="0" vertical="bottom" wrapText="1"/>
    </xf>
    <xf borderId="12" fillId="13" fontId="7" numFmtId="0" xfId="0" applyAlignment="1" applyBorder="1" applyFill="1" applyFont="1">
      <alignment horizontal="center" readingOrder="0" shrinkToFit="0" vertical="bottom" wrapText="1"/>
    </xf>
    <xf borderId="12" fillId="13" fontId="7" numFmtId="165" xfId="0" applyAlignment="1" applyBorder="1" applyFont="1" applyNumberFormat="1">
      <alignment horizontal="center" readingOrder="0" shrinkToFit="0" vertical="bottom" wrapText="1"/>
    </xf>
    <xf borderId="12" fillId="13" fontId="19" numFmtId="0" xfId="0" applyAlignment="1" applyBorder="1" applyFont="1">
      <alignment horizontal="center" readingOrder="0" shrinkToFit="0" vertical="bottom" wrapText="1"/>
    </xf>
    <xf borderId="19" fillId="13" fontId="7" numFmtId="166" xfId="0" applyAlignment="1" applyBorder="1" applyFont="1" applyNumberFormat="1">
      <alignment horizontal="center" readingOrder="0" shrinkToFit="0" vertical="bottom" wrapText="1"/>
    </xf>
    <xf borderId="12" fillId="13" fontId="7" numFmtId="0" xfId="0" applyAlignment="1" applyBorder="1" applyFont="1">
      <alignment horizontal="center" shrinkToFit="0" vertical="bottom" wrapText="1"/>
    </xf>
    <xf borderId="12" fillId="13" fontId="10" numFmtId="0" xfId="0" applyAlignment="1" applyBorder="1" applyFont="1">
      <alignment horizontal="center" shrinkToFit="0" vertical="bottom" wrapText="1"/>
    </xf>
    <xf borderId="19" fillId="13" fontId="7" numFmtId="166" xfId="0" applyAlignment="1" applyBorder="1" applyFont="1" applyNumberFormat="1">
      <alignment horizontal="center" shrinkToFit="0" vertical="bottom" wrapText="1"/>
    </xf>
    <xf borderId="31" fillId="0" fontId="6" numFmtId="0" xfId="0" applyBorder="1" applyFont="1"/>
    <xf borderId="23" fillId="11" fontId="21" numFmtId="0" xfId="0" applyAlignment="1" applyBorder="1" applyFont="1">
      <alignment horizontal="center" readingOrder="0" shrinkToFit="0" vertical="bottom" wrapText="1"/>
    </xf>
    <xf borderId="23" fillId="11" fontId="21" numFmtId="165" xfId="0" applyAlignment="1" applyBorder="1" applyFont="1" applyNumberFormat="1">
      <alignment horizontal="center" readingOrder="0" shrinkToFit="0" vertical="bottom" wrapText="1"/>
    </xf>
    <xf borderId="0" fillId="2" fontId="18" numFmtId="0" xfId="0" applyAlignment="1" applyFont="1">
      <alignment horizontal="center" readingOrder="0" vertical="center"/>
    </xf>
    <xf borderId="6" fillId="14" fontId="9" numFmtId="0" xfId="0" applyAlignment="1" applyBorder="1" applyFill="1" applyFont="1">
      <alignment horizontal="center" vertical="bottom"/>
    </xf>
    <xf borderId="6" fillId="14" fontId="6" numFmtId="0" xfId="0" applyBorder="1" applyFont="1"/>
    <xf borderId="8" fillId="14" fontId="6" numFmtId="0" xfId="0" applyBorder="1" applyFont="1"/>
    <xf borderId="12" fillId="15" fontId="7" numFmtId="0" xfId="0" applyAlignment="1" applyBorder="1" applyFill="1" applyFont="1">
      <alignment horizontal="center" shrinkToFit="0" vertical="bottom" wrapText="1"/>
    </xf>
    <xf borderId="12" fillId="15" fontId="7" numFmtId="0" xfId="0" applyAlignment="1" applyBorder="1" applyFont="1">
      <alignment horizontal="center" vertical="bottom"/>
    </xf>
    <xf borderId="19" fillId="15" fontId="7" numFmtId="165" xfId="0" applyAlignment="1" applyBorder="1" applyFont="1" applyNumberFormat="1">
      <alignment horizontal="center" readingOrder="0" vertical="bottom"/>
    </xf>
    <xf borderId="16" fillId="15" fontId="10" numFmtId="0" xfId="0" applyAlignment="1" applyBorder="1" applyFont="1">
      <alignment horizontal="center" shrinkToFit="0" vertical="bottom" wrapText="1"/>
    </xf>
    <xf borderId="16" fillId="15" fontId="7" numFmtId="0" xfId="0" applyAlignment="1" applyBorder="1" applyFont="1">
      <alignment horizontal="center" vertical="bottom"/>
    </xf>
    <xf borderId="12" fillId="16" fontId="7" numFmtId="0" xfId="0" applyAlignment="1" applyBorder="1" applyFill="1" applyFont="1">
      <alignment horizontal="center" shrinkToFit="0" vertical="bottom" wrapText="1"/>
    </xf>
    <xf borderId="12" fillId="16" fontId="7" numFmtId="0" xfId="0" applyAlignment="1" applyBorder="1" applyFont="1">
      <alignment horizontal="center" vertical="bottom"/>
    </xf>
    <xf borderId="19" fillId="16" fontId="7" numFmtId="165" xfId="0" applyAlignment="1" applyBorder="1" applyFont="1" applyNumberFormat="1">
      <alignment horizontal="center" readingOrder="0" vertical="bottom"/>
    </xf>
    <xf borderId="16" fillId="16" fontId="10" numFmtId="0" xfId="0" applyAlignment="1" applyBorder="1" applyFont="1">
      <alignment horizontal="center" shrinkToFit="0" vertical="bottom" wrapText="1"/>
    </xf>
    <xf borderId="16" fillId="16" fontId="7" numFmtId="0" xfId="0" applyAlignment="1" applyBorder="1" applyFont="1">
      <alignment horizontal="center" vertical="bottom"/>
    </xf>
    <xf borderId="12" fillId="16" fontId="7" numFmtId="0" xfId="0" applyAlignment="1" applyBorder="1" applyFont="1">
      <alignment horizontal="center" readingOrder="0" shrinkToFit="0" vertical="bottom" wrapText="1"/>
    </xf>
    <xf borderId="12" fillId="16" fontId="7" numFmtId="0" xfId="0" applyAlignment="1" applyBorder="1" applyFont="1">
      <alignment horizontal="center" readingOrder="0" vertical="bottom"/>
    </xf>
    <xf borderId="16" fillId="16" fontId="10" numFmtId="0" xfId="0" applyAlignment="1" applyBorder="1" applyFont="1">
      <alignment horizontal="center" readingOrder="0" shrinkToFit="0" vertical="bottom" wrapText="1"/>
    </xf>
    <xf borderId="16" fillId="16" fontId="7" numFmtId="0" xfId="0" applyAlignment="1" applyBorder="1" applyFont="1">
      <alignment horizontal="center" readingOrder="0" vertical="bottom"/>
    </xf>
    <xf borderId="12" fillId="15" fontId="7" numFmtId="0" xfId="0" applyAlignment="1" applyBorder="1" applyFont="1">
      <alignment horizontal="center" shrinkToFit="0" wrapText="1"/>
    </xf>
    <xf borderId="12" fillId="15" fontId="7" numFmtId="0" xfId="0" applyAlignment="1" applyBorder="1" applyFont="1">
      <alignment horizontal="center"/>
    </xf>
    <xf borderId="19" fillId="15" fontId="7" numFmtId="165" xfId="0" applyAlignment="1" applyBorder="1" applyFont="1" applyNumberFormat="1">
      <alignment horizontal="center" readingOrder="0"/>
    </xf>
    <xf borderId="16" fillId="15" fontId="10" numFmtId="0" xfId="0" applyAlignment="1" applyBorder="1" applyFont="1">
      <alignment horizontal="center" shrinkToFit="0" wrapText="1"/>
    </xf>
    <xf borderId="16" fillId="15" fontId="7" numFmtId="0" xfId="0" applyAlignment="1" applyBorder="1" applyFont="1">
      <alignment horizontal="center" readingOrder="0"/>
    </xf>
    <xf borderId="0" fillId="2" fontId="14" numFmtId="0" xfId="0" applyAlignment="1" applyFont="1">
      <alignment horizontal="center"/>
    </xf>
    <xf borderId="0" fillId="2" fontId="17" numFmtId="0" xfId="0" applyFont="1"/>
    <xf borderId="12" fillId="16" fontId="7" numFmtId="0" xfId="0" applyAlignment="1" applyBorder="1" applyFont="1">
      <alignment horizontal="center" shrinkToFit="0" wrapText="1"/>
    </xf>
    <xf borderId="12" fillId="16" fontId="7" numFmtId="0" xfId="0" applyAlignment="1" applyBorder="1" applyFont="1">
      <alignment horizontal="center"/>
    </xf>
    <xf borderId="19" fillId="16" fontId="7" numFmtId="165" xfId="0" applyAlignment="1" applyBorder="1" applyFont="1" applyNumberFormat="1">
      <alignment horizontal="center" readingOrder="0"/>
    </xf>
    <xf borderId="16" fillId="16" fontId="10" numFmtId="0" xfId="0" applyAlignment="1" applyBorder="1" applyFont="1">
      <alignment horizontal="center" shrinkToFit="0" wrapText="1"/>
    </xf>
    <xf borderId="16" fillId="16" fontId="7" numFmtId="0" xfId="0" applyAlignment="1" applyBorder="1" applyFont="1">
      <alignment horizontal="center" readingOrder="0"/>
    </xf>
    <xf borderId="12" fillId="15" fontId="7" numFmtId="0" xfId="0" applyAlignment="1" applyBorder="1" applyFont="1">
      <alignment horizontal="center" shrinkToFit="0" wrapText="1"/>
    </xf>
    <xf borderId="16" fillId="15" fontId="7" numFmtId="0" xfId="0" applyAlignment="1" applyBorder="1" applyFont="1">
      <alignment horizontal="center"/>
    </xf>
    <xf borderId="12" fillId="16" fontId="7" numFmtId="0" xfId="0" applyAlignment="1" applyBorder="1" applyFont="1">
      <alignment horizontal="center" shrinkToFit="0" wrapText="1"/>
    </xf>
    <xf borderId="16" fillId="16" fontId="7" numFmtId="0" xfId="0" applyAlignment="1" applyBorder="1" applyFont="1">
      <alignment horizontal="center"/>
    </xf>
    <xf borderId="2" fillId="2" fontId="26" numFmtId="0" xfId="0" applyAlignment="1" applyBorder="1" applyFont="1">
      <alignment horizontal="center" readingOrder="0"/>
    </xf>
    <xf borderId="15" fillId="15" fontId="7" numFmtId="0" xfId="0" applyAlignment="1" applyBorder="1" applyFont="1">
      <alignment horizontal="center" shrinkToFit="0" vertical="center" wrapText="1"/>
    </xf>
    <xf borderId="16" fillId="15" fontId="27" numFmtId="0" xfId="0" applyAlignment="1" applyBorder="1" applyFont="1">
      <alignment horizontal="center" readingOrder="0" vertical="center"/>
    </xf>
    <xf borderId="17" fillId="15" fontId="27" numFmtId="165" xfId="0" applyAlignment="1" applyBorder="1" applyFont="1" applyNumberFormat="1">
      <alignment horizontal="center" readingOrder="0" vertical="center"/>
    </xf>
    <xf borderId="13" fillId="15" fontId="10" numFmtId="0" xfId="0" applyAlignment="1" applyBorder="1" applyFont="1">
      <alignment horizontal="center" shrinkToFit="0" vertical="center" wrapText="1"/>
    </xf>
    <xf borderId="13" fillId="15" fontId="27" numFmtId="0" xfId="0" applyAlignment="1" applyBorder="1" applyFont="1">
      <alignment horizontal="center" readingOrder="0" vertical="center"/>
    </xf>
    <xf borderId="0" fillId="2" fontId="24" numFmtId="0" xfId="0" applyAlignment="1" applyFont="1">
      <alignment horizontal="center" vertical="center"/>
    </xf>
    <xf borderId="0" fillId="2" fontId="27" numFmtId="0" xfId="0" applyAlignment="1" applyFont="1">
      <alignment horizontal="center" vertical="center"/>
    </xf>
    <xf borderId="32" fillId="16" fontId="7" numFmtId="0" xfId="0" applyAlignment="1" applyBorder="1" applyFont="1">
      <alignment horizontal="center" shrinkToFit="0" vertical="center" wrapText="1"/>
    </xf>
    <xf borderId="16" fillId="16" fontId="27" numFmtId="0" xfId="0" applyAlignment="1" applyBorder="1" applyFont="1">
      <alignment horizontal="center" readingOrder="0" vertical="center"/>
    </xf>
    <xf borderId="17" fillId="16" fontId="27" numFmtId="165" xfId="0" applyAlignment="1" applyBorder="1" applyFont="1" applyNumberFormat="1">
      <alignment horizontal="center" readingOrder="0" vertical="center"/>
    </xf>
    <xf borderId="16" fillId="16" fontId="19" numFmtId="0" xfId="0" applyAlignment="1" applyBorder="1" applyFont="1">
      <alignment horizontal="center" shrinkToFit="0" vertical="center" wrapText="1"/>
    </xf>
    <xf borderId="16" fillId="16" fontId="27" numFmtId="0" xfId="0" applyAlignment="1" applyBorder="1" applyFont="1">
      <alignment horizontal="center" readingOrder="0" vertical="center"/>
    </xf>
    <xf borderId="16" fillId="15" fontId="7" numFmtId="0" xfId="0" applyAlignment="1" applyBorder="1" applyFont="1">
      <alignment horizontal="center" readingOrder="0" shrinkToFit="0" vertical="center" wrapText="1"/>
    </xf>
    <xf borderId="0" fillId="15" fontId="27" numFmtId="165" xfId="0" applyAlignment="1" applyFont="1" applyNumberFormat="1">
      <alignment horizontal="center" readingOrder="0" vertical="center"/>
    </xf>
    <xf borderId="0" fillId="15" fontId="27" numFmtId="0" xfId="0" applyAlignment="1" applyFont="1">
      <alignment horizontal="center" readingOrder="0" vertical="center"/>
    </xf>
    <xf borderId="0" fillId="16" fontId="7" numFmtId="0" xfId="0" applyAlignment="1" applyFont="1">
      <alignment horizontal="center" readingOrder="0" shrinkToFit="0" vertical="center" wrapText="1"/>
    </xf>
    <xf borderId="0" fillId="16" fontId="27" numFmtId="0" xfId="0" applyAlignment="1" applyFont="1">
      <alignment horizontal="center" readingOrder="0" vertical="center"/>
    </xf>
    <xf borderId="0" fillId="16" fontId="27" numFmtId="165" xfId="0" applyAlignment="1" applyFont="1" applyNumberFormat="1">
      <alignment horizontal="center" readingOrder="0" vertical="center"/>
    </xf>
    <xf borderId="0" fillId="16" fontId="10" numFmtId="0" xfId="0" applyAlignment="1" applyFont="1">
      <alignment horizontal="center" readingOrder="0" shrinkToFit="0" vertical="center" wrapText="1"/>
    </xf>
    <xf borderId="4" fillId="11" fontId="28" numFmtId="0" xfId="0" applyAlignment="1" applyBorder="1" applyFont="1">
      <alignment horizontal="center" vertical="bottom"/>
    </xf>
    <xf borderId="4" fillId="11" fontId="6" numFmtId="0" xfId="0" applyBorder="1" applyFont="1"/>
    <xf borderId="5" fillId="11" fontId="6" numFmtId="0" xfId="0" applyBorder="1" applyFont="1"/>
    <xf borderId="0" fillId="2" fontId="24" numFmtId="0" xfId="0" applyAlignment="1" applyFont="1">
      <alignment horizontal="center"/>
    </xf>
    <xf borderId="0" fillId="2" fontId="29" numFmtId="0" xfId="0" applyFont="1"/>
    <xf borderId="12" fillId="5" fontId="7" numFmtId="0" xfId="0" applyAlignment="1" applyBorder="1" applyFont="1">
      <alignment horizontal="center" vertical="center"/>
    </xf>
    <xf borderId="13" fillId="5" fontId="27" numFmtId="0" xfId="0" applyAlignment="1" applyBorder="1" applyFont="1">
      <alignment horizontal="center" readingOrder="0" vertical="center"/>
    </xf>
    <xf borderId="13" fillId="5" fontId="27" numFmtId="165" xfId="0" applyAlignment="1" applyBorder="1" applyFont="1" applyNumberFormat="1">
      <alignment horizontal="center" readingOrder="0" vertical="center"/>
    </xf>
    <xf borderId="33" fillId="5" fontId="19" numFmtId="0" xfId="0" applyAlignment="1" applyBorder="1" applyFont="1">
      <alignment horizontal="center" shrinkToFit="0" vertical="center" wrapText="1"/>
    </xf>
    <xf borderId="14" fillId="5" fontId="27" numFmtId="0" xfId="0" applyAlignment="1" applyBorder="1" applyFont="1">
      <alignment horizontal="center" readingOrder="0" vertical="center"/>
    </xf>
    <xf borderId="15" fillId="17" fontId="7" numFmtId="0" xfId="0" applyAlignment="1" applyBorder="1" applyFill="1" applyFont="1">
      <alignment horizontal="center" shrinkToFit="0" vertical="center" wrapText="1"/>
    </xf>
    <xf borderId="16" fillId="17" fontId="27" numFmtId="0" xfId="0" applyAlignment="1" applyBorder="1" applyFont="1">
      <alignment horizontal="center" readingOrder="0" vertical="center"/>
    </xf>
    <xf borderId="16" fillId="17" fontId="27" numFmtId="165" xfId="0" applyAlignment="1" applyBorder="1" applyFont="1" applyNumberFormat="1">
      <alignment horizontal="center" readingOrder="0" vertical="center"/>
    </xf>
    <xf borderId="33" fillId="17" fontId="19" numFmtId="0" xfId="0" applyAlignment="1" applyBorder="1" applyFont="1">
      <alignment horizontal="center" shrinkToFit="0" vertical="center" wrapText="1"/>
    </xf>
    <xf borderId="14" fillId="17" fontId="27" numFmtId="0" xfId="0" applyAlignment="1" applyBorder="1" applyFont="1">
      <alignment horizontal="center" readingOrder="0" vertical="center"/>
    </xf>
    <xf borderId="15" fillId="5" fontId="7" numFmtId="0" xfId="0" applyAlignment="1" applyBorder="1" applyFont="1">
      <alignment horizontal="center" shrinkToFit="0" vertical="center" wrapText="1"/>
    </xf>
    <xf borderId="16" fillId="5" fontId="27" numFmtId="0" xfId="0" applyAlignment="1" applyBorder="1" applyFont="1">
      <alignment horizontal="center" readingOrder="0" vertical="center"/>
    </xf>
    <xf borderId="16" fillId="5" fontId="27" numFmtId="165" xfId="0" applyAlignment="1" applyBorder="1" applyFont="1" applyNumberFormat="1">
      <alignment horizontal="center" readingOrder="0" vertical="center"/>
    </xf>
    <xf borderId="15" fillId="17" fontId="7" numFmtId="0" xfId="0" applyAlignment="1" applyBorder="1" applyFont="1">
      <alignment horizontal="center" readingOrder="0" shrinkToFit="0" vertical="center" wrapText="1"/>
    </xf>
    <xf borderId="15" fillId="5" fontId="7" numFmtId="0" xfId="0" applyAlignment="1" applyBorder="1" applyFont="1">
      <alignment horizontal="center" readingOrder="0" shrinkToFit="0" vertical="center" wrapText="1"/>
    </xf>
    <xf borderId="15" fillId="5" fontId="7" numFmtId="0" xfId="0" applyAlignment="1" applyBorder="1" applyFont="1">
      <alignment horizontal="center" shrinkToFit="0" wrapText="1"/>
    </xf>
    <xf borderId="15" fillId="17" fontId="7" numFmtId="0" xfId="0" applyAlignment="1" applyBorder="1" applyFont="1">
      <alignment horizontal="center" shrinkToFit="0" wrapText="1"/>
    </xf>
    <xf borderId="34" fillId="17" fontId="10" numFmtId="0" xfId="0" applyAlignment="1" applyBorder="1" applyFont="1">
      <alignment horizontal="center" readingOrder="0" shrinkToFit="0" vertical="center" wrapText="1"/>
    </xf>
    <xf borderId="35" fillId="17" fontId="6" numFmtId="0" xfId="0" applyBorder="1" applyFont="1"/>
    <xf borderId="32" fillId="17" fontId="6" numFmtId="0" xfId="0" applyBorder="1" applyFont="1"/>
    <xf borderId="2" fillId="2" fontId="30" numFmtId="0" xfId="0" applyAlignment="1" applyBorder="1" applyFont="1">
      <alignment horizontal="center" vertical="center"/>
    </xf>
    <xf borderId="36" fillId="5" fontId="6" numFmtId="0" xfId="0" applyBorder="1" applyFont="1"/>
    <xf borderId="21" fillId="5" fontId="6" numFmtId="0" xfId="0" applyBorder="1" applyFont="1"/>
    <xf borderId="36" fillId="17" fontId="6" numFmtId="0" xfId="0" applyBorder="1" applyFont="1"/>
    <xf borderId="21" fillId="17" fontId="6" numFmtId="0" xfId="0" applyBorder="1" applyFont="1"/>
    <xf borderId="37" fillId="17" fontId="7" numFmtId="0" xfId="0" applyAlignment="1" applyBorder="1" applyFont="1">
      <alignment horizontal="center" shrinkToFit="0" vertical="center" wrapText="1"/>
    </xf>
    <xf borderId="14" fillId="17" fontId="6" numFmtId="0" xfId="0" applyBorder="1" applyFont="1"/>
    <xf borderId="19" fillId="17" fontId="6" numFmtId="0" xfId="0" applyBorder="1" applyFont="1"/>
    <xf borderId="12" fillId="17" fontId="6" numFmtId="0" xfId="0" applyBorder="1" applyFont="1"/>
    <xf borderId="7" fillId="2" fontId="31" numFmtId="0" xfId="0" applyBorder="1" applyFont="1"/>
    <xf borderId="38" fillId="2" fontId="32" numFmtId="0" xfId="0" applyBorder="1" applyFont="1"/>
    <xf borderId="38" fillId="2" fontId="32" numFmtId="165" xfId="0" applyBorder="1" applyFont="1" applyNumberFormat="1"/>
    <xf borderId="2" fillId="2" fontId="32" numFmtId="0" xfId="0" applyBorder="1" applyFont="1"/>
    <xf borderId="0" fillId="2" fontId="33" numFmtId="0" xfId="0" applyAlignment="1" applyFont="1">
      <alignment horizontal="center"/>
    </xf>
    <xf borderId="0" fillId="2" fontId="32" numFmtId="0" xfId="0" applyFont="1"/>
    <xf borderId="0" fillId="2" fontId="33" numFmtId="0" xfId="0" applyFont="1"/>
    <xf borderId="39" fillId="2" fontId="34" numFmtId="0" xfId="0" applyAlignment="1" applyBorder="1" applyFont="1">
      <alignment horizontal="center" readingOrder="0" vertical="center"/>
    </xf>
    <xf borderId="40" fillId="3" fontId="35" numFmtId="0" xfId="0" applyAlignment="1" applyBorder="1" applyFont="1">
      <alignment horizontal="center" readingOrder="0" vertical="center"/>
    </xf>
    <xf borderId="40" fillId="0" fontId="6" numFmtId="0" xfId="0" applyBorder="1" applyFont="1"/>
    <xf borderId="2" fillId="2" fontId="36" numFmtId="0" xfId="0" applyAlignment="1" applyBorder="1" applyFont="1">
      <alignment horizontal="center" readingOrder="0" vertical="center"/>
    </xf>
    <xf borderId="41" fillId="2" fontId="34" numFmtId="0" xfId="0" applyAlignment="1" applyBorder="1" applyFont="1">
      <alignment horizontal="center" readingOrder="0" vertical="center"/>
    </xf>
    <xf borderId="25" fillId="2" fontId="36" numFmtId="0" xfId="0" applyAlignment="1" applyBorder="1" applyFont="1">
      <alignment horizontal="center" readingOrder="0" vertical="center"/>
    </xf>
    <xf borderId="31" fillId="2" fontId="34" numFmtId="0" xfId="0" applyAlignment="1" applyBorder="1" applyFont="1">
      <alignment horizontal="center" readingOrder="0" vertical="center"/>
    </xf>
    <xf borderId="42" fillId="2" fontId="36" numFmtId="0" xfId="0" applyAlignment="1" applyBorder="1" applyFont="1">
      <alignment horizontal="center" readingOrder="0" vertical="center"/>
    </xf>
    <xf borderId="26" fillId="2" fontId="36" numFmtId="0" xfId="0" applyAlignment="1" applyBorder="1" applyFont="1">
      <alignment horizontal="center" readingOrder="0" vertical="center"/>
    </xf>
    <xf borderId="0" fillId="2" fontId="31" numFmtId="0" xfId="0" applyFont="1"/>
    <xf borderId="0" fillId="0" fontId="32" numFmtId="165" xfId="0" applyFont="1" applyNumberFormat="1"/>
    <xf borderId="6" fillId="11" fontId="28" numFmtId="0" xfId="0" applyAlignment="1" applyBorder="1" applyFont="1">
      <alignment horizontal="center" vertical="bottom"/>
    </xf>
    <xf borderId="6" fillId="11" fontId="6" numFmtId="0" xfId="0" applyBorder="1" applyFont="1"/>
    <xf borderId="8" fillId="11" fontId="6" numFmtId="0" xfId="0" applyBorder="1" applyFont="1"/>
    <xf borderId="2" fillId="2" fontId="5" numFmtId="0" xfId="0" applyAlignment="1" applyBorder="1" applyFont="1">
      <alignment readingOrder="0" vertical="center"/>
    </xf>
    <xf borderId="0" fillId="2" fontId="32" numFmtId="0" xfId="0" applyAlignment="1" applyFont="1">
      <alignment readingOrder="0"/>
    </xf>
    <xf borderId="0" fillId="0" fontId="32" numFmtId="0" xfId="0" applyAlignment="1" applyFont="1">
      <alignment readingOrder="0"/>
    </xf>
    <xf borderId="2" fillId="2" fontId="37" numFmtId="0" xfId="0" applyAlignment="1" applyBorder="1" applyFont="1">
      <alignment horizontal="center" readingOrder="0"/>
    </xf>
    <xf borderId="33" fillId="15" fontId="7" numFmtId="0" xfId="0" applyAlignment="1" applyBorder="1" applyFont="1">
      <alignment horizontal="center" readingOrder="0" shrinkToFit="0" vertical="center" wrapText="1"/>
    </xf>
    <xf borderId="33" fillId="15" fontId="27" numFmtId="0" xfId="0" applyAlignment="1" applyBorder="1" applyFont="1">
      <alignment horizontal="center" readingOrder="0" vertical="center"/>
    </xf>
    <xf borderId="43" fillId="15" fontId="10" numFmtId="0" xfId="0" applyAlignment="1" applyBorder="1" applyFont="1">
      <alignment horizontal="center" shrinkToFit="0" vertical="center" wrapText="1"/>
    </xf>
    <xf borderId="6" fillId="16" fontId="6" numFmtId="0" xfId="0" applyBorder="1" applyFont="1"/>
    <xf borderId="8" fillId="16" fontId="6" numFmtId="0" xfId="0" applyBorder="1" applyFont="1"/>
    <xf borderId="12" fillId="17" fontId="7" numFmtId="0" xfId="0" applyAlignment="1" applyBorder="1" applyFont="1">
      <alignment horizontal="center" vertical="center"/>
    </xf>
    <xf borderId="13" fillId="17" fontId="27" numFmtId="0" xfId="0" applyAlignment="1" applyBorder="1" applyFont="1">
      <alignment horizontal="center" readingOrder="0" vertical="center"/>
    </xf>
    <xf borderId="13" fillId="17" fontId="27" numFmtId="165" xfId="0" applyAlignment="1" applyBorder="1" applyFont="1" applyNumberFormat="1">
      <alignment horizontal="center" readingOrder="0" vertical="center"/>
    </xf>
    <xf borderId="34" fillId="5" fontId="10" numFmtId="0" xfId="0" applyAlignment="1" applyBorder="1" applyFont="1">
      <alignment horizontal="center" readingOrder="0" shrinkToFit="0" vertical="center" wrapText="1"/>
    </xf>
    <xf borderId="35" fillId="5" fontId="6" numFmtId="0" xfId="0" applyBorder="1" applyFont="1"/>
    <xf borderId="32" fillId="5" fontId="6" numFmtId="0" xfId="0" applyBorder="1" applyFont="1"/>
    <xf borderId="12" fillId="17" fontId="7" numFmtId="0" xfId="0" applyAlignment="1" applyBorder="1" applyFont="1">
      <alignment horizontal="center" shrinkToFit="0" vertical="center" wrapText="1"/>
    </xf>
    <xf borderId="37" fillId="5" fontId="7" numFmtId="0" xfId="0" applyAlignment="1" applyBorder="1" applyFont="1">
      <alignment horizontal="center" shrinkToFit="0" vertical="center" wrapText="1"/>
    </xf>
    <xf borderId="14" fillId="5" fontId="6" numFmtId="0" xfId="0" applyBorder="1" applyFont="1"/>
    <xf borderId="19" fillId="5" fontId="6" numFmtId="0" xfId="0" applyBorder="1" applyFont="1"/>
    <xf borderId="0" fillId="2" fontId="32" numFmtId="165" xfId="0" applyFont="1" applyNumberFormat="1"/>
    <xf borderId="1" fillId="2" fontId="4" numFmtId="0" xfId="0" applyAlignment="1" applyBorder="1" applyFont="1">
      <alignment horizontal="center" vertical="bottom"/>
    </xf>
    <xf borderId="38" fillId="2" fontId="4" numFmtId="0" xfId="0" applyAlignment="1" applyBorder="1" applyFont="1">
      <alignment shrinkToFit="0" vertical="bottom" wrapText="0"/>
    </xf>
    <xf borderId="38" fillId="2" fontId="17" numFmtId="0" xfId="0" applyAlignment="1" applyBorder="1" applyFont="1">
      <alignment vertical="bottom"/>
    </xf>
    <xf borderId="38" fillId="2" fontId="4" numFmtId="0" xfId="0" applyAlignment="1" applyBorder="1" applyFont="1">
      <alignment vertical="bottom"/>
    </xf>
    <xf borderId="7" fillId="2" fontId="4" numFmtId="0" xfId="0" applyAlignment="1" applyBorder="1" applyFont="1">
      <alignment horizontal="center"/>
    </xf>
    <xf borderId="0" fillId="2" fontId="14" numFmtId="0" xfId="0" applyAlignment="1" applyFont="1">
      <alignment vertical="bottom"/>
    </xf>
    <xf borderId="7" fillId="2" fontId="14" numFmtId="0" xfId="0" applyBorder="1" applyFont="1"/>
    <xf borderId="6" fillId="2" fontId="13" numFmtId="0" xfId="0" applyAlignment="1" applyBorder="1" applyFont="1">
      <alignment horizontal="center"/>
    </xf>
    <xf borderId="39" fillId="2" fontId="14" numFmtId="0" xfId="0" applyAlignment="1" applyBorder="1" applyFont="1">
      <alignment vertical="bottom"/>
    </xf>
    <xf borderId="6" fillId="3" fontId="15" numFmtId="0" xfId="0" applyAlignment="1" applyBorder="1" applyFont="1">
      <alignment horizontal="center"/>
    </xf>
    <xf borderId="19" fillId="3" fontId="17" numFmtId="0" xfId="0" applyAlignment="1" applyBorder="1" applyFont="1">
      <alignment vertical="bottom"/>
    </xf>
    <xf borderId="0" fillId="2" fontId="4" numFmtId="0" xfId="0" applyFont="1"/>
    <xf borderId="0" fillId="3" fontId="5" numFmtId="0" xfId="0" applyAlignment="1" applyFont="1">
      <alignment horizontal="center" shrinkToFit="0" wrapText="1"/>
    </xf>
    <xf borderId="7" fillId="2" fontId="14" numFmtId="0" xfId="0" applyAlignment="1" applyBorder="1" applyFont="1">
      <alignment vertical="bottom"/>
    </xf>
    <xf borderId="0" fillId="3" fontId="18" numFmtId="0" xfId="0" applyAlignment="1" applyFont="1">
      <alignment horizontal="center" shrinkToFit="0" wrapText="1"/>
    </xf>
    <xf borderId="0" fillId="2" fontId="14" numFmtId="0" xfId="0" applyFont="1"/>
    <xf borderId="44" fillId="2" fontId="14" numFmtId="0" xfId="0" applyAlignment="1" applyBorder="1" applyFont="1">
      <alignment vertical="bottom"/>
    </xf>
    <xf borderId="24" fillId="3" fontId="18" numFmtId="0" xfId="0" applyAlignment="1" applyBorder="1" applyFont="1">
      <alignment horizontal="center" vertical="bottom"/>
    </xf>
    <xf borderId="0" fillId="2" fontId="14" numFmtId="0" xfId="0" applyFont="1"/>
    <xf borderId="44" fillId="2" fontId="14" numFmtId="0" xfId="0" applyAlignment="1" applyBorder="1" applyFont="1">
      <alignment vertical="bottom"/>
    </xf>
    <xf borderId="0" fillId="2" fontId="14" numFmtId="0" xfId="0" applyAlignment="1" applyFont="1">
      <alignment vertical="bottom"/>
    </xf>
    <xf borderId="19" fillId="3" fontId="18" numFmtId="0" xfId="0" applyAlignment="1" applyBorder="1" applyFont="1">
      <alignment horizontal="center"/>
    </xf>
    <xf borderId="45" fillId="0" fontId="6" numFmtId="0" xfId="0" applyBorder="1" applyFont="1"/>
    <xf borderId="0" fillId="3" fontId="22" numFmtId="0" xfId="0" applyAlignment="1" applyFont="1">
      <alignment vertical="top"/>
    </xf>
    <xf borderId="0" fillId="2" fontId="17" numFmtId="0" xfId="0" applyFont="1"/>
    <xf borderId="4" fillId="16" fontId="6" numFmtId="0" xfId="0" applyBorder="1" applyFont="1"/>
    <xf borderId="5" fillId="16" fontId="6" numFmtId="0" xfId="0" applyBorder="1" applyFont="1"/>
    <xf borderId="40" fillId="17" fontId="6" numFmtId="0" xfId="0" applyBorder="1" applyFont="1"/>
    <xf borderId="30" fillId="2" fontId="14" numFmtId="0" xfId="0" applyAlignment="1" applyBorder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CFE2F3"/>
          <bgColor rgb="FFCFE2F3"/>
        </patternFill>
      </fill>
      <border/>
    </dxf>
    <dxf>
      <font>
        <b/>
      </font>
      <fill>
        <patternFill patternType="solid">
          <fgColor rgb="FF38761D"/>
          <bgColor rgb="FF38761D"/>
        </patternFill>
      </fill>
      <border/>
    </dxf>
    <dxf>
      <font>
        <b/>
        <color rgb="FF000000"/>
      </font>
      <fill>
        <patternFill patternType="solid">
          <fgColor rgb="FFCC4125"/>
          <bgColor rgb="FFCC4125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SUMIF(G4:G996,TRUE,C4:C996)</f>
        <v>45</v>
      </c>
      <c r="K2" s="14">
        <f>SUMIF(G4:G68,TRUE,D4:D67)</f>
        <v>130000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BP.4 LP.1 LP.2 LP.10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IFERROR(__xludf.DUMMYFUNCTION("IFERROR(QUERY(A4:G68,""SELECT A WHERE G = TRUE ""),""Brak Art."")"),"BP.4")</f>
        <v>BP.4</v>
      </c>
      <c r="I4" s="30" t="str">
        <f>CONCATENATE(H4," ",H5," ",H6," ",H7," ",H8," ",H9," ",H10," ",H11," ",H12," ",H15," ",H16," ",H17," ",H18," ",H19," ",H20," ",H21," ",H22," ",H23," ",H25," ",H26," ",H27," ",H28," ",H29," ",H30," ",H31," ",H32,"  ",H33," ",H34," ",H35," "," ",H37," ",H38," ",H39," ",H40," ",H41," ",H42," ",H43," ",H45," ",H46," ",H47," ",H48," ",H49," ",H50," ",H51," ",H52," ",H53," ",H54," ",H55," ",H56," ",H57," ",H59," ",H60," ",H61," ",H62," ",H63," ",H64," ",H64," ",H65," ",H66," ",H67," ",H68," ")</f>
        <v>BP.4 LP.1 LP.2 LP.10                                                           </v>
      </c>
      <c r="J4" s="30"/>
      <c r="K4" s="30" t="str">
        <f>CONCATENATE(L4:L23)</f>
        <v>BrakBrakBrakBrakBrakBrakBrakBrakBrakBrakBrak</v>
      </c>
      <c r="L4" s="31" t="str">
        <f>IFERROR(__xludf.DUMMYFUNCTION("IFERROR(QUERY(A60:G68,""SELECT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 t="str">
        <f>IFERROR(__xludf.DUMMYFUNCTION("""COMPUTED_VALUE"""),"LP.1")</f>
        <v>LP.1</v>
      </c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46" t="b">
        <v>0</v>
      </c>
      <c r="H6" s="38" t="str">
        <f>IFERROR(__xludf.DUMMYFUNCTION("""COMPUTED_VALUE"""),"LP.2")</f>
        <v>LP.2</v>
      </c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 t="str">
        <f>IFERROR(__xludf.DUMMYFUNCTION("""COMPUTED_VALUE"""),"LP.10")</f>
        <v>LP.10</v>
      </c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IFERROR(__xludf.DUMMYFUNCTION("IFERROR(QUERY(A56:G56,""SELECT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IFERROR(__xludf.DUMMYFUNCTION("IFERROR(QUERY(A27:G27,""SELECT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IFERROR(__xludf.DUMMYFUNCTION("IFERROR(QUERY(A31:G31,""SELECT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IFERROR(__xludf.DUMMYFUNCTION("IFERROR(QUERY(A22:G22,""SELECT A WHERE G = TRUE ""),""Brak"")"),"Brak")</f>
        <v>Brak</v>
      </c>
    </row>
    <row r="14" ht="19.5" customHeight="1">
      <c r="A14" s="32" t="s">
        <v>40</v>
      </c>
      <c r="B14" s="84" t="s">
        <v>41</v>
      </c>
      <c r="C14" s="85">
        <v>0.0</v>
      </c>
      <c r="D14" s="86">
        <v>30000.0</v>
      </c>
      <c r="E14" s="87" t="s">
        <v>15</v>
      </c>
      <c r="F14" s="85" t="s">
        <v>42</v>
      </c>
      <c r="G14" s="54" t="b">
        <v>0</v>
      </c>
      <c r="H14" s="55"/>
      <c r="K14" s="10"/>
      <c r="L14" s="73"/>
    </row>
    <row r="15">
      <c r="A15" s="24"/>
      <c r="B15" s="88" t="s">
        <v>43</v>
      </c>
      <c r="C15" s="89"/>
      <c r="D15" s="89"/>
      <c r="E15" s="89"/>
      <c r="F15" s="90"/>
      <c r="G15" s="91"/>
      <c r="H15" s="55"/>
      <c r="K15" s="10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44</v>
      </c>
      <c r="B16" s="67" t="s">
        <v>45</v>
      </c>
      <c r="C16" s="68">
        <v>20.0</v>
      </c>
      <c r="D16" s="69">
        <v>100000.0</v>
      </c>
      <c r="E16" s="70" t="s">
        <v>15</v>
      </c>
      <c r="F16" s="71" t="s">
        <v>46</v>
      </c>
      <c r="G16" s="54" t="b">
        <v>0</v>
      </c>
      <c r="H16" s="55"/>
      <c r="I16" s="22"/>
      <c r="J16" s="22"/>
      <c r="K16" s="23"/>
      <c r="L16" s="73" t="str">
        <f>IFERROR(__xludf.DUMMYFUNCTION("IFERROR(QUERY(A24:G24,""SELECT A WHERE G = TRUE ""),""Brak"")"),"Brak")</f>
        <v>Brak</v>
      </c>
    </row>
    <row r="17" ht="19.5" customHeight="1">
      <c r="A17" s="32" t="s">
        <v>47</v>
      </c>
      <c r="B17" s="92" t="s">
        <v>48</v>
      </c>
      <c r="C17" s="93">
        <v>0.0</v>
      </c>
      <c r="D17" s="94">
        <v>12000.0</v>
      </c>
      <c r="E17" s="95" t="s">
        <v>15</v>
      </c>
      <c r="F17" s="96" t="s">
        <v>49</v>
      </c>
      <c r="G17" s="54" t="b">
        <v>0</v>
      </c>
      <c r="H17" s="97"/>
      <c r="I17" s="98"/>
      <c r="J17" s="98"/>
      <c r="K17" s="99"/>
      <c r="L17" s="40" t="str">
        <f>IFERROR(__xludf.DUMMYFUNCTION("IFERROR(QUERY(A28:G28,""SELECT A WHERE G = TRUE ""),""Brak"")"),"Brak")</f>
        <v>Brak</v>
      </c>
    </row>
    <row r="18" ht="19.5" customHeight="1">
      <c r="A18" s="32" t="s">
        <v>50</v>
      </c>
      <c r="B18" s="100" t="s">
        <v>51</v>
      </c>
      <c r="C18" s="68">
        <v>0.0</v>
      </c>
      <c r="D18" s="69">
        <v>60000.0</v>
      </c>
      <c r="E18" s="70" t="s">
        <v>15</v>
      </c>
      <c r="F18" s="101" t="s">
        <v>52</v>
      </c>
      <c r="G18" s="54" t="b">
        <v>0</v>
      </c>
      <c r="H18" s="55"/>
      <c r="I18" s="102" t="s">
        <v>53</v>
      </c>
      <c r="J18" s="22"/>
      <c r="K18" s="23"/>
      <c r="L18" s="73" t="str">
        <f>IFERROR(__xludf.DUMMYFUNCTION("IFERROR(QUERY(A32:G32,""SELECT A WHERE G = TRUE ""),""Brak"")"),"Brak")</f>
        <v>Brak</v>
      </c>
    </row>
    <row r="19" ht="19.5" customHeight="1">
      <c r="A19" s="32" t="s">
        <v>54</v>
      </c>
      <c r="B19" s="103" t="s">
        <v>55</v>
      </c>
      <c r="C19" s="104">
        <v>0.0</v>
      </c>
      <c r="D19" s="105">
        <v>30000.0</v>
      </c>
      <c r="E19" s="106" t="s">
        <v>15</v>
      </c>
      <c r="F19" s="107" t="s">
        <v>56</v>
      </c>
      <c r="G19" s="54" t="b">
        <v>0</v>
      </c>
      <c r="H19" s="55"/>
      <c r="I19" s="108" t="s">
        <v>57</v>
      </c>
      <c r="K19" s="10"/>
      <c r="L19" s="31" t="str">
        <f>IFERROR(__xludf.DUMMYFUNCTION("IFERROR(QUERY(A33:G33,""SELECT A WHERE G = TRUE ""),""Brak"")"),"Brak")</f>
        <v>Brak</v>
      </c>
    </row>
    <row r="20">
      <c r="A20" s="24"/>
      <c r="B20" s="109" t="s">
        <v>58</v>
      </c>
      <c r="C20" s="110"/>
      <c r="D20" s="110"/>
      <c r="E20" s="110"/>
      <c r="F20" s="111"/>
      <c r="G20" s="91"/>
      <c r="H20" s="55"/>
      <c r="K20" s="10"/>
      <c r="L20" s="40"/>
    </row>
    <row r="21" ht="19.5" customHeight="1">
      <c r="A21" s="32" t="s">
        <v>59</v>
      </c>
      <c r="B21" s="112" t="s">
        <v>60</v>
      </c>
      <c r="C21" s="68">
        <v>0.0</v>
      </c>
      <c r="D21" s="69">
        <v>30000.0</v>
      </c>
      <c r="E21" s="70" t="s">
        <v>15</v>
      </c>
      <c r="F21" s="113" t="s">
        <v>61</v>
      </c>
      <c r="G21" s="54" t="b">
        <v>0</v>
      </c>
      <c r="H21" s="55"/>
      <c r="K21" s="10"/>
      <c r="L21" s="40" t="str">
        <f>IFERROR(__xludf.DUMMYFUNCTION("IFERROR(QUERY(A39:G39,""SELECT A WHERE G = TRUE ""),""Brak"")"),"Brak")</f>
        <v>Brak</v>
      </c>
    </row>
    <row r="22" ht="19.5" customHeight="1">
      <c r="A22" s="32" t="s">
        <v>62</v>
      </c>
      <c r="B22" s="114"/>
      <c r="C22" s="115">
        <v>15.0</v>
      </c>
      <c r="D22" s="116">
        <v>40000.0</v>
      </c>
      <c r="E22" s="117" t="s">
        <v>63</v>
      </c>
      <c r="F22" s="118" t="s">
        <v>64</v>
      </c>
      <c r="G22" s="54" t="b">
        <v>0</v>
      </c>
      <c r="H22" s="55"/>
      <c r="K22" s="10"/>
      <c r="L22" s="48"/>
    </row>
    <row r="23" ht="19.5" customHeight="1">
      <c r="A23" s="32" t="s">
        <v>65</v>
      </c>
      <c r="B23" s="119"/>
      <c r="C23" s="68">
        <v>25.0</v>
      </c>
      <c r="D23" s="69">
        <v>60000.0</v>
      </c>
      <c r="E23" s="120" t="s">
        <v>63</v>
      </c>
      <c r="F23" s="71" t="s">
        <v>66</v>
      </c>
      <c r="G23" s="54" t="b">
        <v>0</v>
      </c>
      <c r="H23" s="55"/>
      <c r="K23" s="10"/>
      <c r="L23" s="48"/>
    </row>
    <row r="24" ht="19.5" customHeight="1">
      <c r="A24" s="32" t="s">
        <v>67</v>
      </c>
      <c r="B24" s="121" t="s">
        <v>68</v>
      </c>
      <c r="C24" s="115">
        <v>40.0</v>
      </c>
      <c r="D24" s="116">
        <v>80000.0</v>
      </c>
      <c r="E24" s="117" t="s">
        <v>63</v>
      </c>
      <c r="F24" s="118" t="s">
        <v>69</v>
      </c>
      <c r="G24" s="54" t="b">
        <v>0</v>
      </c>
      <c r="H24" s="55"/>
      <c r="K24" s="10"/>
      <c r="L24" s="48"/>
    </row>
    <row r="25" ht="19.5" customHeight="1">
      <c r="A25" s="32" t="s">
        <v>70</v>
      </c>
      <c r="B25" s="112" t="s">
        <v>71</v>
      </c>
      <c r="C25" s="68">
        <v>0.0</v>
      </c>
      <c r="D25" s="69">
        <v>30000.0</v>
      </c>
      <c r="E25" s="70" t="s">
        <v>15</v>
      </c>
      <c r="F25" s="113" t="s">
        <v>72</v>
      </c>
      <c r="G25" s="54" t="b">
        <v>0</v>
      </c>
      <c r="H25" s="55"/>
      <c r="I25" s="22"/>
      <c r="J25" s="22"/>
      <c r="K25" s="23"/>
      <c r="L25" s="122"/>
    </row>
    <row r="26" ht="19.5" customHeight="1">
      <c r="A26" s="32" t="s">
        <v>73</v>
      </c>
      <c r="B26" s="114"/>
      <c r="C26" s="115">
        <v>10.0</v>
      </c>
      <c r="D26" s="116">
        <v>40000.0</v>
      </c>
      <c r="E26" s="123" t="s">
        <v>15</v>
      </c>
      <c r="F26" s="118" t="s">
        <v>74</v>
      </c>
      <c r="G26" s="54" t="b">
        <v>0</v>
      </c>
      <c r="H26" s="97"/>
      <c r="I26" s="124"/>
      <c r="J26" s="125"/>
      <c r="K26" s="125"/>
      <c r="L26" s="122"/>
    </row>
    <row r="27" ht="19.5" customHeight="1">
      <c r="A27" s="32" t="s">
        <v>75</v>
      </c>
      <c r="B27" s="126"/>
      <c r="C27" s="68">
        <v>20.0</v>
      </c>
      <c r="D27" s="69">
        <v>50000.0</v>
      </c>
      <c r="E27" s="120" t="s">
        <v>63</v>
      </c>
      <c r="F27" s="71" t="s">
        <v>76</v>
      </c>
      <c r="G27" s="54" t="b">
        <v>0</v>
      </c>
      <c r="H27" s="127"/>
      <c r="I27" s="128" t="s">
        <v>77</v>
      </c>
      <c r="J27" s="129"/>
      <c r="K27" s="130"/>
      <c r="L27" s="122"/>
    </row>
    <row r="28" ht="19.5" customHeight="1">
      <c r="A28" s="32" t="s">
        <v>78</v>
      </c>
      <c r="B28" s="121" t="s">
        <v>79</v>
      </c>
      <c r="C28" s="115">
        <v>30.0</v>
      </c>
      <c r="D28" s="116">
        <v>60000.0</v>
      </c>
      <c r="E28" s="117" t="s">
        <v>63</v>
      </c>
      <c r="F28" s="118" t="s">
        <v>80</v>
      </c>
      <c r="G28" s="54" t="b">
        <v>0</v>
      </c>
      <c r="H28" s="127"/>
      <c r="I28" s="79" t="s">
        <v>81</v>
      </c>
      <c r="K28" s="131"/>
      <c r="L28" s="122"/>
    </row>
    <row r="29" ht="19.5" customHeight="1">
      <c r="A29" s="32" t="s">
        <v>82</v>
      </c>
      <c r="B29" s="112" t="s">
        <v>83</v>
      </c>
      <c r="C29" s="68">
        <v>0.0</v>
      </c>
      <c r="D29" s="69">
        <v>30000.0</v>
      </c>
      <c r="E29" s="70" t="s">
        <v>15</v>
      </c>
      <c r="F29" s="113" t="s">
        <v>84</v>
      </c>
      <c r="G29" s="54" t="b">
        <v>0</v>
      </c>
      <c r="H29" s="127"/>
      <c r="K29" s="131"/>
      <c r="L29" s="132"/>
    </row>
    <row r="30" ht="19.5" customHeight="1">
      <c r="A30" s="32" t="s">
        <v>85</v>
      </c>
      <c r="B30" s="114"/>
      <c r="C30" s="115">
        <v>10.0</v>
      </c>
      <c r="D30" s="116">
        <v>40000.0</v>
      </c>
      <c r="E30" s="123" t="s">
        <v>15</v>
      </c>
      <c r="F30" s="118" t="s">
        <v>86</v>
      </c>
      <c r="G30" s="54" t="b">
        <v>0</v>
      </c>
      <c r="H30" s="133"/>
      <c r="I30" s="129"/>
      <c r="J30" s="129"/>
      <c r="K30" s="130"/>
      <c r="L30" s="134"/>
    </row>
    <row r="31" ht="19.5" customHeight="1">
      <c r="A31" s="32" t="s">
        <v>87</v>
      </c>
      <c r="B31" s="126"/>
      <c r="C31" s="68">
        <v>20.0</v>
      </c>
      <c r="D31" s="69">
        <v>50000.0</v>
      </c>
      <c r="E31" s="120" t="s">
        <v>63</v>
      </c>
      <c r="F31" s="71" t="s">
        <v>88</v>
      </c>
      <c r="G31" s="54" t="b">
        <v>0</v>
      </c>
      <c r="H31" s="97"/>
      <c r="I31" s="135"/>
      <c r="J31" s="135"/>
      <c r="K31" s="135"/>
      <c r="L31" s="122"/>
    </row>
    <row r="32" ht="19.5" customHeight="1">
      <c r="A32" s="32" t="s">
        <v>89</v>
      </c>
      <c r="B32" s="121" t="s">
        <v>90</v>
      </c>
      <c r="C32" s="115">
        <v>30.0</v>
      </c>
      <c r="D32" s="116">
        <v>60000.0</v>
      </c>
      <c r="E32" s="117" t="s">
        <v>63</v>
      </c>
      <c r="F32" s="118" t="s">
        <v>91</v>
      </c>
      <c r="G32" s="54" t="b">
        <v>0</v>
      </c>
      <c r="H32" s="97"/>
      <c r="I32" s="136" t="s">
        <v>92</v>
      </c>
      <c r="J32" s="137"/>
      <c r="K32" s="138"/>
      <c r="L32" s="122"/>
    </row>
    <row r="33" ht="19.5" customHeight="1">
      <c r="A33" s="32" t="s">
        <v>93</v>
      </c>
      <c r="B33" s="139" t="s">
        <v>94</v>
      </c>
      <c r="C33" s="140">
        <v>30.0</v>
      </c>
      <c r="D33" s="141">
        <v>120000.0</v>
      </c>
      <c r="E33" s="142" t="s">
        <v>63</v>
      </c>
      <c r="F33" s="143" t="s">
        <v>95</v>
      </c>
      <c r="G33" s="54" t="b">
        <v>0</v>
      </c>
      <c r="H33" s="97"/>
      <c r="I33" s="144" t="s">
        <v>96</v>
      </c>
      <c r="K33" s="131"/>
      <c r="L33" s="122"/>
    </row>
    <row r="34">
      <c r="A34" s="145"/>
      <c r="B34" s="146" t="s">
        <v>97</v>
      </c>
      <c r="C34" s="147"/>
      <c r="D34" s="147"/>
      <c r="E34" s="147"/>
      <c r="F34" s="148"/>
      <c r="G34" s="91"/>
      <c r="H34" s="97"/>
      <c r="I34" s="149"/>
      <c r="K34" s="131"/>
      <c r="L34" s="150"/>
    </row>
    <row r="35" ht="19.5" customHeight="1">
      <c r="A35" s="151" t="s">
        <v>98</v>
      </c>
      <c r="B35" s="152" t="s">
        <v>99</v>
      </c>
      <c r="C35" s="67">
        <v>20.0</v>
      </c>
      <c r="D35" s="153">
        <v>40000.0</v>
      </c>
      <c r="E35" s="70" t="s">
        <v>15</v>
      </c>
      <c r="F35" s="154" t="s">
        <v>100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101</v>
      </c>
      <c r="B36" s="155" t="s">
        <v>102</v>
      </c>
      <c r="C36" s="155">
        <v>25.0</v>
      </c>
      <c r="D36" s="156">
        <v>100000.0</v>
      </c>
      <c r="E36" s="157" t="s">
        <v>63</v>
      </c>
      <c r="F36" s="158" t="s">
        <v>103</v>
      </c>
      <c r="G36" s="54" t="b">
        <v>0</v>
      </c>
      <c r="H36" s="97"/>
      <c r="I36" s="149"/>
      <c r="K36" s="131"/>
      <c r="L36" s="122"/>
    </row>
    <row r="37" ht="19.5" customHeight="1">
      <c r="A37" s="151" t="s">
        <v>104</v>
      </c>
      <c r="B37" s="67" t="s">
        <v>105</v>
      </c>
      <c r="C37" s="152">
        <v>15.0</v>
      </c>
      <c r="D37" s="153">
        <v>40000.0</v>
      </c>
      <c r="E37" s="70" t="s">
        <v>15</v>
      </c>
      <c r="F37" s="154" t="s">
        <v>106</v>
      </c>
      <c r="G37" s="54" t="b">
        <v>0</v>
      </c>
      <c r="H37" s="97"/>
      <c r="I37" s="149"/>
      <c r="K37" s="131"/>
      <c r="L37" s="122"/>
    </row>
    <row r="38" ht="19.5" customHeight="1">
      <c r="A38" s="151" t="s">
        <v>107</v>
      </c>
      <c r="B38" s="159" t="s">
        <v>108</v>
      </c>
      <c r="C38" s="155">
        <v>15.0</v>
      </c>
      <c r="D38" s="156">
        <v>50000.0</v>
      </c>
      <c r="E38" s="160" t="s">
        <v>15</v>
      </c>
      <c r="F38" s="161" t="s">
        <v>109</v>
      </c>
      <c r="G38" s="54" t="b">
        <v>1</v>
      </c>
      <c r="H38" s="97"/>
      <c r="I38" s="162"/>
      <c r="J38" s="129"/>
      <c r="K38" s="130"/>
      <c r="L38" s="122"/>
    </row>
    <row r="39" ht="19.5" customHeight="1">
      <c r="A39" s="151" t="s">
        <v>110</v>
      </c>
      <c r="B39" s="139" t="s">
        <v>111</v>
      </c>
      <c r="C39" s="163">
        <v>40.0</v>
      </c>
      <c r="D39" s="164">
        <v>100000.0</v>
      </c>
      <c r="E39" s="142" t="s">
        <v>63</v>
      </c>
      <c r="F39" s="143" t="s">
        <v>95</v>
      </c>
      <c r="G39" s="54" t="b">
        <v>0</v>
      </c>
      <c r="H39" s="97"/>
      <c r="I39" s="165"/>
      <c r="J39" s="165"/>
      <c r="K39" s="165"/>
      <c r="L39" s="122"/>
    </row>
    <row r="40">
      <c r="A40" s="145"/>
      <c r="B40" s="166" t="s">
        <v>112</v>
      </c>
      <c r="C40" s="167"/>
      <c r="D40" s="167"/>
      <c r="E40" s="167"/>
      <c r="F40" s="168"/>
      <c r="G40" s="91"/>
      <c r="H40" s="97"/>
      <c r="I40" s="165"/>
      <c r="J40" s="165"/>
      <c r="K40" s="165"/>
      <c r="L40" s="150"/>
    </row>
    <row r="41" ht="19.5" customHeight="1">
      <c r="A41" s="151" t="s">
        <v>113</v>
      </c>
      <c r="B41" s="169" t="s">
        <v>114</v>
      </c>
      <c r="C41" s="170">
        <v>10.0</v>
      </c>
      <c r="D41" s="171">
        <v>20000.0</v>
      </c>
      <c r="E41" s="172" t="s">
        <v>15</v>
      </c>
      <c r="F41" s="173" t="s">
        <v>16</v>
      </c>
      <c r="G41" s="54" t="b">
        <v>1</v>
      </c>
      <c r="H41" s="97"/>
      <c r="I41" s="165"/>
      <c r="J41" s="165"/>
      <c r="K41" s="165"/>
      <c r="L41" s="122"/>
    </row>
    <row r="42" ht="19.5" customHeight="1">
      <c r="A42" s="151" t="s">
        <v>115</v>
      </c>
      <c r="B42" s="174" t="s">
        <v>116</v>
      </c>
      <c r="C42" s="175">
        <v>5.0</v>
      </c>
      <c r="D42" s="176">
        <v>20000.0</v>
      </c>
      <c r="E42" s="177" t="s">
        <v>15</v>
      </c>
      <c r="F42" s="178" t="s">
        <v>16</v>
      </c>
      <c r="G42" s="54" t="b">
        <v>1</v>
      </c>
      <c r="H42" s="97"/>
      <c r="I42" s="165"/>
      <c r="J42" s="165"/>
      <c r="K42" s="165"/>
      <c r="L42" s="122"/>
    </row>
    <row r="43" ht="19.5" customHeight="1">
      <c r="A43" s="151" t="s">
        <v>117</v>
      </c>
      <c r="B43" s="169" t="s">
        <v>118</v>
      </c>
      <c r="C43" s="170">
        <v>15.0</v>
      </c>
      <c r="D43" s="171">
        <v>70000.0</v>
      </c>
      <c r="E43" s="172" t="s">
        <v>15</v>
      </c>
      <c r="F43" s="173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119</v>
      </c>
      <c r="B44" s="179" t="s">
        <v>120</v>
      </c>
      <c r="C44" s="180">
        <v>5.0</v>
      </c>
      <c r="D44" s="176">
        <v>50000.0</v>
      </c>
      <c r="E44" s="181" t="s">
        <v>15</v>
      </c>
      <c r="F44" s="182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121</v>
      </c>
      <c r="B45" s="169" t="s">
        <v>122</v>
      </c>
      <c r="C45" s="170">
        <v>5.0</v>
      </c>
      <c r="D45" s="171">
        <v>10000.0</v>
      </c>
      <c r="E45" s="172" t="s">
        <v>15</v>
      </c>
      <c r="F45" s="173" t="s">
        <v>16</v>
      </c>
      <c r="G45" s="54" t="b">
        <v>0</v>
      </c>
      <c r="H45" s="97"/>
      <c r="I45" s="165"/>
      <c r="J45" s="165"/>
      <c r="K45" s="165"/>
      <c r="L45" s="122"/>
    </row>
    <row r="46" ht="19.5" customHeight="1">
      <c r="A46" s="151" t="s">
        <v>123</v>
      </c>
      <c r="B46" s="174" t="s">
        <v>124</v>
      </c>
      <c r="C46" s="175">
        <v>10.0</v>
      </c>
      <c r="D46" s="176">
        <v>50000.0</v>
      </c>
      <c r="E46" s="177" t="s">
        <v>15</v>
      </c>
      <c r="F46" s="178" t="s">
        <v>125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126</v>
      </c>
      <c r="B47" s="169" t="s">
        <v>127</v>
      </c>
      <c r="C47" s="170">
        <v>0.0</v>
      </c>
      <c r="D47" s="171">
        <v>20000.0</v>
      </c>
      <c r="E47" s="172" t="s">
        <v>15</v>
      </c>
      <c r="F47" s="173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128</v>
      </c>
      <c r="B48" s="174" t="s">
        <v>129</v>
      </c>
      <c r="C48" s="180">
        <v>10.0</v>
      </c>
      <c r="D48" s="176">
        <v>40000.0</v>
      </c>
      <c r="E48" s="177" t="s">
        <v>15</v>
      </c>
      <c r="F48" s="178" t="s">
        <v>16</v>
      </c>
      <c r="G48" s="54" t="b">
        <v>0</v>
      </c>
      <c r="H48" s="97"/>
      <c r="I48" s="135"/>
      <c r="J48" s="135"/>
      <c r="K48" s="135"/>
      <c r="L48" s="122"/>
    </row>
    <row r="49" ht="19.5" customHeight="1">
      <c r="A49" s="151" t="s">
        <v>130</v>
      </c>
      <c r="B49" s="183" t="s">
        <v>131</v>
      </c>
      <c r="C49" s="184">
        <v>10.0</v>
      </c>
      <c r="D49" s="185">
        <v>20000.0</v>
      </c>
      <c r="E49" s="186" t="s">
        <v>15</v>
      </c>
      <c r="F49" s="187" t="s">
        <v>132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133</v>
      </c>
      <c r="B50" s="190" t="s">
        <v>134</v>
      </c>
      <c r="C50" s="191">
        <v>15.0</v>
      </c>
      <c r="D50" s="192">
        <v>40000.0</v>
      </c>
      <c r="E50" s="193" t="s">
        <v>15</v>
      </c>
      <c r="F50" s="194" t="s">
        <v>135</v>
      </c>
      <c r="G50" s="54" t="b">
        <v>1</v>
      </c>
      <c r="H50" s="188"/>
      <c r="I50" s="189"/>
      <c r="J50" s="189"/>
      <c r="K50" s="189"/>
      <c r="L50" s="122"/>
    </row>
    <row r="51" ht="19.5" customHeight="1">
      <c r="A51" s="151" t="s">
        <v>136</v>
      </c>
      <c r="B51" s="195" t="s">
        <v>137</v>
      </c>
      <c r="C51" s="184">
        <v>10.0</v>
      </c>
      <c r="D51" s="185">
        <v>25000.0</v>
      </c>
      <c r="E51" s="186" t="s">
        <v>15</v>
      </c>
      <c r="F51" s="196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138</v>
      </c>
      <c r="B52" s="197" t="s">
        <v>139</v>
      </c>
      <c r="C52" s="191">
        <v>20.0</v>
      </c>
      <c r="D52" s="192">
        <v>60000.0</v>
      </c>
      <c r="E52" s="193" t="s">
        <v>15</v>
      </c>
      <c r="F52" s="198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140</v>
      </c>
      <c r="B53" s="195" t="s">
        <v>141</v>
      </c>
      <c r="C53" s="184">
        <v>5.0</v>
      </c>
      <c r="D53" s="185">
        <v>20000.0</v>
      </c>
      <c r="E53" s="186" t="s">
        <v>15</v>
      </c>
      <c r="F53" s="196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142</v>
      </c>
      <c r="B54" s="197" t="s">
        <v>143</v>
      </c>
      <c r="C54" s="191">
        <v>10.0</v>
      </c>
      <c r="D54" s="192">
        <v>20000.0</v>
      </c>
      <c r="E54" s="193" t="s">
        <v>15</v>
      </c>
      <c r="F54" s="198" t="s">
        <v>16</v>
      </c>
      <c r="G54" s="199" t="b">
        <v>0</v>
      </c>
      <c r="H54" s="188"/>
      <c r="I54" s="189"/>
      <c r="J54" s="189"/>
      <c r="K54" s="189"/>
      <c r="L54" s="122"/>
    </row>
    <row r="55" ht="19.5" customHeight="1">
      <c r="A55" s="151" t="s">
        <v>144</v>
      </c>
      <c r="B55" s="200" t="s">
        <v>145</v>
      </c>
      <c r="C55" s="201">
        <v>15.0</v>
      </c>
      <c r="D55" s="202">
        <v>50000.0</v>
      </c>
      <c r="E55" s="203" t="s">
        <v>15</v>
      </c>
      <c r="F55" s="204" t="s">
        <v>16</v>
      </c>
      <c r="G55" s="54" t="b">
        <v>0</v>
      </c>
      <c r="H55" s="205"/>
      <c r="I55" s="206"/>
      <c r="J55" s="206"/>
      <c r="K55" s="206"/>
      <c r="L55" s="122"/>
    </row>
    <row r="56" ht="19.5" customHeight="1">
      <c r="A56" s="151" t="s">
        <v>146</v>
      </c>
      <c r="B56" s="207" t="s">
        <v>147</v>
      </c>
      <c r="C56" s="208">
        <v>25.0</v>
      </c>
      <c r="D56" s="209">
        <v>50000.0</v>
      </c>
      <c r="E56" s="210" t="s">
        <v>63</v>
      </c>
      <c r="F56" s="211" t="s">
        <v>16</v>
      </c>
      <c r="G56" s="54" t="b">
        <v>0</v>
      </c>
      <c r="H56" s="205"/>
      <c r="I56" s="206"/>
      <c r="J56" s="206"/>
      <c r="K56" s="206"/>
      <c r="L56" s="122"/>
    </row>
    <row r="57" ht="19.5" customHeight="1">
      <c r="A57" s="151" t="s">
        <v>148</v>
      </c>
      <c r="B57" s="212" t="s">
        <v>149</v>
      </c>
      <c r="C57" s="201">
        <v>10.0</v>
      </c>
      <c r="D57" s="213">
        <v>10000.0</v>
      </c>
      <c r="E57" s="203" t="s">
        <v>15</v>
      </c>
      <c r="F57" s="214"/>
      <c r="G57" s="54" t="b">
        <v>0</v>
      </c>
      <c r="H57" s="205"/>
      <c r="I57" s="206"/>
      <c r="J57" s="206"/>
      <c r="K57" s="206"/>
      <c r="L57" s="122"/>
    </row>
    <row r="58" ht="19.5" customHeight="1">
      <c r="A58" s="151" t="s">
        <v>150</v>
      </c>
      <c r="B58" s="215" t="s">
        <v>151</v>
      </c>
      <c r="C58" s="216">
        <v>25.0</v>
      </c>
      <c r="D58" s="217">
        <v>50000.0</v>
      </c>
      <c r="E58" s="218" t="s">
        <v>15</v>
      </c>
      <c r="F58" s="216"/>
      <c r="G58" s="54" t="b">
        <v>0</v>
      </c>
      <c r="H58" s="205"/>
      <c r="I58" s="206"/>
      <c r="J58" s="206"/>
      <c r="K58" s="206"/>
      <c r="L58" s="122"/>
    </row>
    <row r="59">
      <c r="A59" s="145"/>
      <c r="B59" s="219" t="s">
        <v>152</v>
      </c>
      <c r="C59" s="220"/>
      <c r="D59" s="220"/>
      <c r="E59" s="220"/>
      <c r="F59" s="221"/>
      <c r="G59" s="28"/>
      <c r="H59" s="222"/>
      <c r="I59" s="223"/>
      <c r="J59" s="223"/>
      <c r="K59" s="223"/>
      <c r="L59" s="150"/>
    </row>
    <row r="60" ht="19.5" customHeight="1">
      <c r="A60" s="151" t="s">
        <v>153</v>
      </c>
      <c r="B60" s="224" t="s">
        <v>154</v>
      </c>
      <c r="C60" s="225">
        <v>25.0</v>
      </c>
      <c r="D60" s="226">
        <v>90000.0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155</v>
      </c>
      <c r="B61" s="229" t="s">
        <v>156</v>
      </c>
      <c r="C61" s="230">
        <v>30.0</v>
      </c>
      <c r="D61" s="231">
        <v>80000.0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157</v>
      </c>
      <c r="B62" s="234" t="s">
        <v>158</v>
      </c>
      <c r="C62" s="235">
        <v>35.0</v>
      </c>
      <c r="D62" s="236">
        <v>500000.0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159</v>
      </c>
      <c r="B63" s="237" t="s">
        <v>160</v>
      </c>
      <c r="C63" s="230">
        <v>25.0</v>
      </c>
      <c r="D63" s="231">
        <v>140000.0</v>
      </c>
      <c r="E63" s="232" t="s">
        <v>63</v>
      </c>
      <c r="F63" s="233" t="s">
        <v>16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161</v>
      </c>
      <c r="B64" s="234" t="s">
        <v>162</v>
      </c>
      <c r="C64" s="235">
        <v>20.0</v>
      </c>
      <c r="D64" s="236">
        <v>60000.0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163</v>
      </c>
      <c r="B65" s="237" t="s">
        <v>164</v>
      </c>
      <c r="C65" s="230">
        <v>15.0</v>
      </c>
      <c r="D65" s="231">
        <v>250000.0</v>
      </c>
      <c r="E65" s="232" t="s">
        <v>63</v>
      </c>
      <c r="F65" s="233" t="s">
        <v>165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166</v>
      </c>
      <c r="B66" s="238" t="s">
        <v>167</v>
      </c>
      <c r="C66" s="235">
        <v>10.0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168</v>
      </c>
      <c r="B67" s="229" t="s">
        <v>169</v>
      </c>
      <c r="C67" s="230">
        <v>20.0</v>
      </c>
      <c r="D67" s="231">
        <v>40000.0</v>
      </c>
      <c r="E67" s="232" t="s">
        <v>63</v>
      </c>
      <c r="F67" s="233" t="s">
        <v>16</v>
      </c>
      <c r="G67" s="28" t="b">
        <v>0</v>
      </c>
      <c r="H67" s="205"/>
      <c r="I67" s="206"/>
      <c r="J67" s="206"/>
      <c r="K67" s="206"/>
      <c r="L67" s="122"/>
    </row>
    <row r="68" ht="19.5" customHeight="1">
      <c r="A68" s="151" t="s">
        <v>170</v>
      </c>
      <c r="B68" s="239" t="s">
        <v>171</v>
      </c>
      <c r="C68" s="235">
        <v>40.0</v>
      </c>
      <c r="D68" s="236">
        <v>70000.0</v>
      </c>
      <c r="E68" s="227" t="s">
        <v>63</v>
      </c>
      <c r="F68" s="228" t="s">
        <v>16</v>
      </c>
      <c r="G68" s="28" t="b">
        <v>0</v>
      </c>
      <c r="H68" s="205"/>
      <c r="I68" s="206"/>
      <c r="J68" s="206"/>
      <c r="K68" s="206"/>
      <c r="L68" s="122"/>
    </row>
    <row r="69" ht="19.5" customHeight="1">
      <c r="A69" s="151" t="s">
        <v>172</v>
      </c>
      <c r="B69" s="240" t="s">
        <v>173</v>
      </c>
      <c r="C69" s="241" t="s">
        <v>174</v>
      </c>
      <c r="D69" s="242"/>
      <c r="E69" s="242"/>
      <c r="F69" s="243"/>
      <c r="G69" s="244"/>
      <c r="H69" s="205"/>
      <c r="I69" s="206"/>
      <c r="J69" s="206"/>
      <c r="K69" s="206"/>
      <c r="L69" s="122"/>
    </row>
    <row r="70" ht="19.5" customHeight="1">
      <c r="A70" s="151" t="s">
        <v>175</v>
      </c>
      <c r="B70" s="33" t="s">
        <v>176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177</v>
      </c>
      <c r="B71" s="229" t="s">
        <v>178</v>
      </c>
      <c r="C71" s="247"/>
      <c r="F71" s="248"/>
      <c r="G71" s="244"/>
      <c r="H71" s="205"/>
      <c r="I71" s="206"/>
      <c r="J71" s="206"/>
      <c r="K71" s="206"/>
      <c r="L71" s="122"/>
    </row>
    <row r="72" ht="19.5" customHeight="1">
      <c r="A72" s="151" t="s">
        <v>179</v>
      </c>
      <c r="B72" s="238" t="s">
        <v>180</v>
      </c>
      <c r="C72" s="245"/>
      <c r="F72" s="246"/>
      <c r="G72" s="244"/>
      <c r="H72" s="205"/>
      <c r="I72" s="206"/>
      <c r="J72" s="206"/>
      <c r="K72" s="206"/>
      <c r="L72" s="122"/>
    </row>
    <row r="73" ht="19.5" customHeight="1">
      <c r="A73" s="151" t="s">
        <v>181</v>
      </c>
      <c r="B73" s="249" t="s">
        <v>182</v>
      </c>
      <c r="C73" s="250"/>
      <c r="D73" s="251"/>
      <c r="E73" s="251"/>
      <c r="F73" s="252"/>
      <c r="G73" s="244"/>
      <c r="H73" s="205"/>
      <c r="I73" s="206"/>
      <c r="J73" s="206"/>
      <c r="K73" s="206"/>
      <c r="L73" s="122"/>
    </row>
    <row r="74" ht="17.25" customHeight="1">
      <c r="A74" s="253"/>
      <c r="B74" s="254"/>
      <c r="C74" s="254"/>
      <c r="D74" s="255"/>
      <c r="E74" s="254"/>
      <c r="F74" s="254"/>
      <c r="G74" s="256"/>
      <c r="H74" s="257"/>
      <c r="I74" s="258"/>
      <c r="J74" s="258"/>
      <c r="K74" s="258"/>
      <c r="L74" s="259"/>
    </row>
    <row r="75" ht="17.25" customHeight="1">
      <c r="A75" s="260"/>
      <c r="B75" s="261" t="s">
        <v>183</v>
      </c>
      <c r="C75" s="262"/>
      <c r="D75" s="262"/>
      <c r="E75" s="262"/>
      <c r="F75" s="262"/>
      <c r="G75" s="263"/>
      <c r="H75" s="257"/>
      <c r="I75" s="258"/>
      <c r="J75" s="258"/>
      <c r="K75" s="258"/>
      <c r="L75" s="259"/>
    </row>
    <row r="76" ht="17.25" customHeight="1">
      <c r="A76" s="264"/>
      <c r="G76" s="265"/>
      <c r="H76" s="257"/>
      <c r="I76" s="258"/>
      <c r="J76" s="258"/>
      <c r="K76" s="258"/>
      <c r="L76" s="259"/>
    </row>
    <row r="77" ht="17.25" customHeight="1">
      <c r="A77" s="266"/>
      <c r="B77" s="254"/>
      <c r="C77" s="267"/>
      <c r="D77" s="267"/>
      <c r="E77" s="267"/>
      <c r="F77" s="267"/>
      <c r="G77" s="268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  <row r="995" hidden="1">
      <c r="A995" s="269"/>
      <c r="D995" s="270"/>
      <c r="G995" s="256"/>
      <c r="H995" s="257"/>
      <c r="I995" s="258"/>
      <c r="J995" s="258"/>
      <c r="K995" s="258"/>
      <c r="L995" s="259"/>
    </row>
    <row r="996" hidden="1">
      <c r="A996" s="269"/>
      <c r="D996" s="270"/>
      <c r="G996" s="256"/>
      <c r="H996" s="257"/>
      <c r="I996" s="258"/>
      <c r="J996" s="258"/>
      <c r="K996" s="258"/>
      <c r="L996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7:K27"/>
    <mergeCell ref="I28:K30"/>
    <mergeCell ref="I32:K32"/>
    <mergeCell ref="I33:K38"/>
    <mergeCell ref="I8:K8"/>
    <mergeCell ref="I9:K9"/>
    <mergeCell ref="I10:K10"/>
    <mergeCell ref="I11:K11"/>
    <mergeCell ref="I12:K16"/>
    <mergeCell ref="I18:K18"/>
    <mergeCell ref="I19:K25"/>
    <mergeCell ref="B59:F59"/>
    <mergeCell ref="C69:F73"/>
    <mergeCell ref="B75:F76"/>
    <mergeCell ref="B15:F15"/>
    <mergeCell ref="B20:F20"/>
    <mergeCell ref="B21:B23"/>
    <mergeCell ref="B25:B27"/>
    <mergeCell ref="B29:B31"/>
    <mergeCell ref="B34:F34"/>
    <mergeCell ref="B40:F40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SUMIF(G4:G994,TRUE,C4:C994)</f>
        <v>10</v>
      </c>
      <c r="K2" s="14">
        <f>SUMIF(G4:G66,TRUE,D4:D65)</f>
        <v>40000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LP.8  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Art."")"),"LP.8")</f>
        <v>LP.8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LP.8                                                              </v>
      </c>
      <c r="J4" s="30"/>
      <c r="K4" s="30" t="str">
        <f>CONCATENATE(L4:L22)</f>
        <v>BrakBrakBrakBrakBrakBrakBrakBrakBrakBrakBrak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/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/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0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1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>
      <c r="A57" s="145"/>
      <c r="B57" s="271" t="s">
        <v>152</v>
      </c>
      <c r="C57" s="272"/>
      <c r="D57" s="272"/>
      <c r="E57" s="272"/>
      <c r="F57" s="273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7.2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printOptions gridLines="1" horizontalCentered="1"/>
  <pageMargins bottom="0.0" footer="0.0" header="0.0" left="0.014937157245588206" right="0.0" top="0.0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SUMIF(G4:G994,TRUE,C4:C994)</f>
        <v>15</v>
      </c>
      <c r="K2" s="14">
        <f>SUMIF(G4:G66,TRUE,D4:D65)</f>
        <v>40000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BP.3  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Art."")"),"BP.3")</f>
        <v>BP.3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BP.3                                                              </v>
      </c>
      <c r="J4" s="30"/>
      <c r="K4" s="30" t="str">
        <f>CONCATENATE(L4:L22)</f>
        <v>BrakBrakBrakBrakBrakBrakBrakBrakBrakBrakBrak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/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/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1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>
      <c r="A57" s="145"/>
      <c r="B57" s="271" t="s">
        <v>152</v>
      </c>
      <c r="C57" s="272"/>
      <c r="D57" s="272"/>
      <c r="E57" s="272"/>
      <c r="F57" s="273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7.2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printOptions gridLines="1" horizontalCentered="1"/>
  <pageMargins bottom="0.0" footer="0.0" header="0.0" left="0.014937157245588206" right="0.0" top="0.0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SUMIF(G4:G994,TRUE,C4:C994)</f>
        <v>10</v>
      </c>
      <c r="K2" s="14">
        <f>SUMIF(G4:G66,TRUE,D4:D65)</f>
        <v>20000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LP.1  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Art."")"),"LP.1")</f>
        <v>LP.1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LP.1                                                              </v>
      </c>
      <c r="J4" s="30"/>
      <c r="K4" s="30" t="str">
        <f>CONCATENATE(L4:L22)</f>
        <v>BrakBrakBrakBrakBrakBrakBrakBrakBrakBrakBrak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74" t="b">
        <v>0</v>
      </c>
      <c r="H5" s="38"/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/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0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1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275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/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276"/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>
      <c r="A57" s="145"/>
      <c r="B57" s="219" t="s">
        <v>152</v>
      </c>
      <c r="C57" s="220"/>
      <c r="D57" s="220"/>
      <c r="E57" s="220"/>
      <c r="F57" s="221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7.2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TAK</v>
      </c>
      <c r="J2" s="13">
        <f>SUMIF(G4:G994,TRUE,C4:C994)</f>
        <v>40</v>
      </c>
      <c r="K2" s="14">
        <f>SUMIF(G4:G66,TRUE,D4:D65)</f>
        <v>180000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BP.3 CP.4 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Art."")"),"BP.3")</f>
        <v>BP.3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BP.3 CP.4                                                             </v>
      </c>
      <c r="J4" s="30"/>
      <c r="K4" s="30" t="str">
        <f>CONCATENATE(L4:L22)</f>
        <v>CP.4BrakBrakBrakBrakBrakBrakBrakBrakBrakBrak</v>
      </c>
      <c r="L4" s="31" t="str">
        <f>IFERROR(__xludf.DUMMYFUNCTION("IFERROR(QUERY(A58:G66,""SELECT A WHERE G = TRUE ""),""Brak"")"),"CP.4")</f>
        <v>CP.4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 t="str">
        <f>IFERROR(__xludf.DUMMYFUNCTION("""COMPUTED_VALUE"""),"CP.4")</f>
        <v>CP.4</v>
      </c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/>
      <c r="I6" s="47"/>
      <c r="J6" s="47"/>
      <c r="K6" s="48" t="str">
        <f>IF(K4="BrakBrakBrakBrakBrakBrakBrakBrakBrakBrakBrak","0","1")</f>
        <v>1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1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54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>
      <c r="A57" s="145"/>
      <c r="B57" s="219" t="s">
        <v>152</v>
      </c>
      <c r="C57" s="220"/>
      <c r="D57" s="220"/>
      <c r="E57" s="220"/>
      <c r="F57" s="221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1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7.2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TAK</v>
      </c>
      <c r="J2" s="13">
        <f>SUMIF(G4:G994,TRUE,C4:C994)</f>
        <v>70</v>
      </c>
      <c r="K2" s="14">
        <f>SUMIF(G4:G66,TRUE,D4:D65)</f>
        <v>170000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NS.4 BP.3 BP.4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Art."")"),"NS.4")</f>
        <v>NS.4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NS.4 BP.3 BP.4                                                            </v>
      </c>
      <c r="J4" s="30"/>
      <c r="K4" s="30" t="str">
        <f>CONCATENATE(L4:L22)</f>
        <v>BrakBrakBrakBrakBrakBrakNS.4BrakBrakBrakBrak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 t="str">
        <f>IFERROR(__xludf.DUMMYFUNCTION("""COMPUTED_VALUE"""),"BP.3")</f>
        <v>BP.3</v>
      </c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 t="str">
        <f>IFERROR(__xludf.DUMMYFUNCTION("""COMPUTED_VALUE"""),"BP.4")</f>
        <v>BP.4</v>
      </c>
      <c r="I6" s="47"/>
      <c r="J6" s="47"/>
      <c r="K6" s="48" t="str">
        <f>IF(K4="BrakBrakBrakBrakBrakBrakBrakBrakBrakBrakBrak","0","1")</f>
        <v>1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""),""Brak"")"),"NS.4")</f>
        <v>NS.4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1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1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1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>
      <c r="A57" s="145"/>
      <c r="B57" s="219" t="s">
        <v>152</v>
      </c>
      <c r="C57" s="220"/>
      <c r="D57" s="220"/>
      <c r="E57" s="220"/>
      <c r="F57" s="221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7.2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SUMIF(G4:G994,TRUE,C4:C994)</f>
        <v>0</v>
      </c>
      <c r="K2" s="14">
        <f>SUMIF(G4:G66,TRUE,D4:D65)</f>
        <v>10000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D.3  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Art."")"),"D.3")</f>
        <v>D.3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D.3                                                              </v>
      </c>
      <c r="J4" s="30"/>
      <c r="K4" s="30" t="str">
        <f>CONCATENATE(L4:L22)</f>
        <v>BrakBrakBrakBrakBrakBrakBrakBrakBrakBrakBrak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/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/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1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0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28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>
      <c r="A57" s="145"/>
      <c r="B57" s="219" t="s">
        <v>152</v>
      </c>
      <c r="C57" s="220"/>
      <c r="D57" s="220"/>
      <c r="E57" s="220"/>
      <c r="F57" s="221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7.2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SUMIF(G4:G995,TRUE,C4:C995)</f>
        <v>35</v>
      </c>
      <c r="K2" s="14">
        <f>SUMIF(G4:G67,TRUE,D4:D66)</f>
        <v>140000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BP.3 LP.4 LP.5 LP.8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Art."")"),"BP.3")</f>
        <v>BP.3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BP.3 LP.4 LP.5 LP.8                                                           </v>
      </c>
      <c r="J4" s="30"/>
      <c r="K4" s="30" t="str">
        <f>CONCATENATE(L4:L22)</f>
        <v>BrakBrakBrakBrakBrakBrakBrakBrakBrakBrakBrak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 t="str">
        <f>IFERROR(__xludf.DUMMYFUNCTION("""COMPUTED_VALUE"""),"LP.4")</f>
        <v>LP.4</v>
      </c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 t="str">
        <f>IFERROR(__xludf.DUMMYFUNCTION("""COMPUTED_VALUE"""),"LP.5")</f>
        <v>LP.5</v>
      </c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 t="str">
        <f>IFERROR(__xludf.DUMMYFUNCTION("""COMPUTED_VALUE"""),"LP.8")</f>
        <v>LP.8</v>
      </c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277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1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1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1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1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54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54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78" t="s">
        <v>149</v>
      </c>
      <c r="C56" s="279">
        <v>10.0</v>
      </c>
      <c r="D56" s="213">
        <v>10000.0</v>
      </c>
      <c r="E56" s="280" t="s">
        <v>15</v>
      </c>
      <c r="F56" s="214"/>
      <c r="G56" s="54" t="b">
        <v>0</v>
      </c>
      <c r="H56" s="205"/>
      <c r="I56" s="206"/>
      <c r="J56" s="206"/>
      <c r="K56" s="206"/>
      <c r="L56" s="122"/>
    </row>
    <row r="57" ht="19.5" customHeight="1">
      <c r="A57" s="145"/>
      <c r="B57" s="271" t="s">
        <v>152</v>
      </c>
      <c r="C57" s="281"/>
      <c r="D57" s="281"/>
      <c r="E57" s="281"/>
      <c r="F57" s="282"/>
      <c r="G57" s="28"/>
      <c r="H57" s="222"/>
      <c r="I57" s="223"/>
      <c r="J57" s="223"/>
      <c r="K57" s="223"/>
      <c r="L57" s="150"/>
    </row>
    <row r="58">
      <c r="A58" s="151" t="s">
        <v>153</v>
      </c>
      <c r="B58" s="283" t="s">
        <v>154</v>
      </c>
      <c r="C58" s="284">
        <v>25.0</v>
      </c>
      <c r="D58" s="285">
        <v>90000.0</v>
      </c>
      <c r="E58" s="232" t="s">
        <v>63</v>
      </c>
      <c r="F58" s="233" t="s">
        <v>16</v>
      </c>
      <c r="G58" s="28" t="b">
        <v>0</v>
      </c>
      <c r="H58" s="205"/>
      <c r="I58" s="206"/>
      <c r="J58" s="206"/>
      <c r="K58" s="206"/>
      <c r="L58" s="122"/>
    </row>
    <row r="59" ht="19.5" customHeight="1">
      <c r="A59" s="151" t="s">
        <v>155</v>
      </c>
      <c r="B59" s="234" t="s">
        <v>156</v>
      </c>
      <c r="C59" s="235">
        <v>30.0</v>
      </c>
      <c r="D59" s="236">
        <v>80000.0</v>
      </c>
      <c r="E59" s="227" t="s">
        <v>63</v>
      </c>
      <c r="F59" s="228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29" t="s">
        <v>158</v>
      </c>
      <c r="C60" s="230">
        <v>35.0</v>
      </c>
      <c r="D60" s="231">
        <v>500000.0</v>
      </c>
      <c r="E60" s="232" t="s">
        <v>63</v>
      </c>
      <c r="F60" s="233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8" t="s">
        <v>160</v>
      </c>
      <c r="C61" s="235">
        <v>25.0</v>
      </c>
      <c r="D61" s="236">
        <v>140000.0</v>
      </c>
      <c r="E61" s="227" t="s">
        <v>63</v>
      </c>
      <c r="F61" s="228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29" t="s">
        <v>162</v>
      </c>
      <c r="C62" s="230">
        <v>20.0</v>
      </c>
      <c r="D62" s="231">
        <v>60000.0</v>
      </c>
      <c r="E62" s="232" t="s">
        <v>63</v>
      </c>
      <c r="F62" s="233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8" t="s">
        <v>164</v>
      </c>
      <c r="C63" s="235">
        <v>15.0</v>
      </c>
      <c r="D63" s="236">
        <v>250000.0</v>
      </c>
      <c r="E63" s="227" t="s">
        <v>63</v>
      </c>
      <c r="F63" s="228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7" t="s">
        <v>167</v>
      </c>
      <c r="C64" s="230">
        <v>10.0</v>
      </c>
      <c r="D64" s="231">
        <v>70000.0</v>
      </c>
      <c r="E64" s="232" t="s">
        <v>63</v>
      </c>
      <c r="F64" s="233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34" t="s">
        <v>169</v>
      </c>
      <c r="C65" s="235">
        <v>20.0</v>
      </c>
      <c r="D65" s="236">
        <v>40000.0</v>
      </c>
      <c r="E65" s="227" t="s">
        <v>63</v>
      </c>
      <c r="F65" s="228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40" t="s">
        <v>171</v>
      </c>
      <c r="C66" s="230">
        <v>40.0</v>
      </c>
      <c r="D66" s="231">
        <v>70000.0</v>
      </c>
      <c r="E66" s="232" t="s">
        <v>63</v>
      </c>
      <c r="F66" s="233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39" t="s">
        <v>173</v>
      </c>
      <c r="C67" s="286" t="s">
        <v>174</v>
      </c>
      <c r="D67" s="287"/>
      <c r="E67" s="287"/>
      <c r="F67" s="288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289" t="s">
        <v>176</v>
      </c>
      <c r="C68" s="247"/>
      <c r="F68" s="248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34" t="s">
        <v>178</v>
      </c>
      <c r="C69" s="245"/>
      <c r="F69" s="246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7" t="s">
        <v>180</v>
      </c>
      <c r="C70" s="247"/>
      <c r="F70" s="248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90" t="s">
        <v>182</v>
      </c>
      <c r="C71" s="291"/>
      <c r="D71" s="292"/>
      <c r="E71" s="292"/>
      <c r="F71" s="126"/>
      <c r="G71" s="244"/>
      <c r="H71" s="205"/>
      <c r="I71" s="206"/>
      <c r="J71" s="206"/>
      <c r="K71" s="206"/>
      <c r="L71" s="122"/>
    </row>
    <row r="72" ht="19.5" customHeight="1">
      <c r="A72" s="253"/>
      <c r="B72" s="254"/>
      <c r="C72" s="258"/>
      <c r="D72" s="293"/>
      <c r="E72" s="258"/>
      <c r="F72" s="258"/>
      <c r="G72" s="256"/>
      <c r="H72" s="257"/>
      <c r="I72" s="258"/>
      <c r="J72" s="258"/>
      <c r="K72" s="258"/>
      <c r="L72" s="259"/>
    </row>
    <row r="73" ht="17.25" customHeight="1">
      <c r="A73" s="260"/>
      <c r="B73" s="261" t="s">
        <v>183</v>
      </c>
      <c r="C73" s="262"/>
      <c r="D73" s="262"/>
      <c r="E73" s="262"/>
      <c r="F73" s="262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t="17.25" customHeight="1">
      <c r="A76" s="266"/>
      <c r="B76" s="254"/>
      <c r="C76" s="267"/>
      <c r="D76" s="267"/>
      <c r="E76" s="267"/>
      <c r="F76" s="267"/>
      <c r="G76" s="268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  <row r="995" hidden="1">
      <c r="A995" s="269"/>
      <c r="D995" s="270"/>
      <c r="G995" s="256"/>
      <c r="H995" s="257"/>
      <c r="I995" s="258"/>
      <c r="J995" s="258"/>
      <c r="K995" s="258"/>
      <c r="L995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SUMIF(G4:G994,TRUE,C4:C994)</f>
        <v>25</v>
      </c>
      <c r="K2" s="14">
        <f>SUMIF(G4:G68,TRUE,D4:D67)</f>
        <v>120000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L.4 BP.4 LP.8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4" t="str">
        <f>IFERROR(__xludf.DUMMYFUNCTION("IFERROR(QUERY(A4:G66,""SELECT A WHERE G = TRUE ""),""Brak Art."")"),"L.4")</f>
        <v>L.4</v>
      </c>
      <c r="I4" s="295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L.4 BP.4 LP.8                                                            </v>
      </c>
      <c r="J4" s="296"/>
      <c r="K4" s="297" t="str">
        <f>CONCATENATE(L4:L22)</f>
        <v>BrakBrakBrakBrakBrakBrakBrakBrakBrakBrakBrak</v>
      </c>
      <c r="L4" s="297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298" t="str">
        <f>IFERROR(__xludf.DUMMYFUNCTION("""COMPUTED_VALUE"""),"BP.4")</f>
        <v>BP.4</v>
      </c>
      <c r="I5" s="189"/>
      <c r="J5" s="189"/>
      <c r="K5" s="189"/>
      <c r="L5" s="299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00" t="str">
        <f>IFERROR(__xludf.DUMMYFUNCTION("""COMPUTED_VALUE"""),"LP.8")</f>
        <v>LP.8</v>
      </c>
      <c r="I6" s="99"/>
      <c r="J6" s="99"/>
      <c r="K6" s="301" t="str">
        <f>IF(K4="BrakBrakBrakBrakBrakBrakBrakBrakBrakBrakBrak","0","1")</f>
        <v>0</v>
      </c>
      <c r="L6" s="299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302"/>
      <c r="I7" s="303" t="s">
        <v>21</v>
      </c>
      <c r="J7" s="22"/>
      <c r="K7" s="23"/>
      <c r="L7" s="299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302"/>
      <c r="I8" s="64" t="s">
        <v>25</v>
      </c>
      <c r="J8" s="65"/>
      <c r="K8" s="66"/>
      <c r="L8" s="299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302"/>
      <c r="I9" s="64" t="s">
        <v>28</v>
      </c>
      <c r="J9" s="65"/>
      <c r="K9" s="66"/>
      <c r="L9" s="299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302"/>
      <c r="I10" s="64" t="s">
        <v>31</v>
      </c>
      <c r="J10" s="65"/>
      <c r="K10" s="66"/>
      <c r="L10" s="3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302"/>
      <c r="I11" s="304"/>
      <c r="J11" s="65"/>
      <c r="K11" s="66"/>
      <c r="L11" s="305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302"/>
      <c r="I12" s="306" t="s">
        <v>37</v>
      </c>
      <c r="K12" s="10"/>
      <c r="L12" s="305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302"/>
      <c r="K13" s="10"/>
      <c r="L13" s="305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302"/>
      <c r="K14" s="10"/>
      <c r="L14" s="305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302"/>
      <c r="I15" s="22"/>
      <c r="J15" s="22"/>
      <c r="K15" s="23"/>
      <c r="L15" s="305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307"/>
      <c r="I16" s="98"/>
      <c r="J16" s="98"/>
      <c r="K16" s="99"/>
      <c r="L16" s="3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302"/>
      <c r="I17" s="102" t="s">
        <v>53</v>
      </c>
      <c r="J17" s="22"/>
      <c r="K17" s="23"/>
      <c r="L17" s="305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1</v>
      </c>
      <c r="H18" s="302"/>
      <c r="I18" s="308" t="s">
        <v>57</v>
      </c>
      <c r="K18" s="10"/>
      <c r="L18" s="30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302"/>
      <c r="K19" s="10"/>
      <c r="L19" s="299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302"/>
      <c r="K20" s="10"/>
      <c r="L20" s="3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302"/>
      <c r="K21" s="10"/>
      <c r="L21" s="309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302"/>
      <c r="K22" s="10"/>
      <c r="L22" s="309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302"/>
      <c r="K23" s="10"/>
      <c r="L23" s="309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302"/>
      <c r="I24" s="22"/>
      <c r="J24" s="22"/>
      <c r="K24" s="23"/>
      <c r="L24" s="309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307"/>
      <c r="I25" s="124"/>
      <c r="J25" s="125"/>
      <c r="K25" s="125"/>
      <c r="L25" s="309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310"/>
      <c r="I26" s="311" t="s">
        <v>77</v>
      </c>
      <c r="J26" s="129"/>
      <c r="K26" s="130"/>
      <c r="L26" s="309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310"/>
      <c r="I27" s="306" t="s">
        <v>81</v>
      </c>
      <c r="K27" s="131"/>
      <c r="L27" s="309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310"/>
      <c r="K28" s="131"/>
      <c r="L28" s="31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313"/>
      <c r="I29" s="129"/>
      <c r="J29" s="129"/>
      <c r="K29" s="130"/>
      <c r="L29" s="31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307"/>
      <c r="I30" s="125"/>
      <c r="J30" s="125"/>
      <c r="K30" s="125"/>
      <c r="L30" s="309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310"/>
      <c r="I31" s="315" t="s">
        <v>92</v>
      </c>
      <c r="J31" s="65"/>
      <c r="K31" s="316"/>
      <c r="L31" s="309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310"/>
      <c r="I32" s="317" t="s">
        <v>96</v>
      </c>
      <c r="K32" s="131"/>
      <c r="L32" s="309"/>
    </row>
    <row r="33">
      <c r="A33" s="145"/>
      <c r="B33" s="146" t="s">
        <v>97</v>
      </c>
      <c r="C33" s="147"/>
      <c r="D33" s="147"/>
      <c r="E33" s="147"/>
      <c r="F33" s="148"/>
      <c r="G33" s="91"/>
      <c r="H33" s="310"/>
      <c r="K33" s="131"/>
      <c r="L33" s="299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310"/>
      <c r="K34" s="131"/>
      <c r="L34" s="309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310"/>
      <c r="K35" s="131"/>
      <c r="L35" s="309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0</v>
      </c>
      <c r="H36" s="310"/>
      <c r="K36" s="131"/>
      <c r="L36" s="309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1</v>
      </c>
      <c r="H37" s="310"/>
      <c r="I37" s="129"/>
      <c r="J37" s="129"/>
      <c r="K37" s="130"/>
      <c r="L37" s="309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307"/>
      <c r="I38" s="318"/>
      <c r="J38" s="318"/>
      <c r="K38" s="318"/>
      <c r="L38" s="309"/>
    </row>
    <row r="39">
      <c r="A39" s="145"/>
      <c r="B39" s="166" t="s">
        <v>112</v>
      </c>
      <c r="C39" s="167"/>
      <c r="D39" s="167"/>
      <c r="E39" s="167"/>
      <c r="F39" s="168"/>
      <c r="G39" s="91"/>
      <c r="H39" s="307"/>
      <c r="I39" s="318"/>
      <c r="J39" s="318"/>
      <c r="K39" s="318"/>
      <c r="L39" s="299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307"/>
      <c r="I40" s="318"/>
      <c r="J40" s="318"/>
      <c r="K40" s="318"/>
      <c r="L40" s="309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307"/>
      <c r="I41" s="318"/>
      <c r="J41" s="318"/>
      <c r="K41" s="318"/>
      <c r="L41" s="309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307"/>
      <c r="I42" s="318"/>
      <c r="J42" s="318"/>
      <c r="K42" s="318"/>
      <c r="L42" s="309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307"/>
      <c r="I43" s="318"/>
      <c r="J43" s="318"/>
      <c r="K43" s="318"/>
      <c r="L43" s="309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307"/>
      <c r="I44" s="318"/>
      <c r="J44" s="318"/>
      <c r="K44" s="318"/>
      <c r="L44" s="309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54" t="b">
        <v>0</v>
      </c>
      <c r="H45" s="307"/>
      <c r="I45" s="135"/>
      <c r="J45" s="135"/>
      <c r="K45" s="135"/>
      <c r="L45" s="309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307"/>
      <c r="I46" s="135"/>
      <c r="J46" s="135"/>
      <c r="K46" s="135"/>
      <c r="L46" s="309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1</v>
      </c>
      <c r="H47" s="307"/>
      <c r="I47" s="135"/>
      <c r="J47" s="135"/>
      <c r="K47" s="135"/>
      <c r="L47" s="309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307"/>
      <c r="I48" s="135"/>
      <c r="J48" s="135"/>
      <c r="K48" s="135"/>
      <c r="L48" s="309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307"/>
      <c r="I49" s="135"/>
      <c r="J49" s="135"/>
      <c r="K49" s="135"/>
      <c r="L49" s="309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307"/>
      <c r="I50" s="135"/>
      <c r="J50" s="135"/>
      <c r="K50" s="135"/>
      <c r="L50" s="309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307"/>
      <c r="I51" s="135"/>
      <c r="J51" s="135"/>
      <c r="K51" s="135"/>
      <c r="L51" s="309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307"/>
      <c r="I52" s="135"/>
      <c r="J52" s="135"/>
      <c r="K52" s="135"/>
      <c r="L52" s="309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307"/>
      <c r="I53" s="135"/>
      <c r="J53" s="135"/>
      <c r="K53" s="135"/>
      <c r="L53" s="309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300"/>
      <c r="I54" s="189"/>
      <c r="J54" s="189"/>
      <c r="K54" s="189"/>
      <c r="L54" s="309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300"/>
      <c r="I55" s="189"/>
      <c r="J55" s="189"/>
      <c r="K55" s="189"/>
      <c r="L55" s="309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300"/>
      <c r="I56" s="189"/>
      <c r="J56" s="189"/>
      <c r="K56" s="189"/>
      <c r="L56" s="309"/>
    </row>
    <row r="57" ht="19.5" customHeight="1">
      <c r="A57" s="145"/>
      <c r="B57" s="219" t="s">
        <v>152</v>
      </c>
      <c r="C57" s="319"/>
      <c r="D57" s="319"/>
      <c r="E57" s="319"/>
      <c r="F57" s="320"/>
      <c r="G57" s="28"/>
      <c r="H57" s="307"/>
      <c r="I57" s="135"/>
      <c r="J57" s="135"/>
      <c r="K57" s="135"/>
      <c r="L57" s="299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300"/>
      <c r="I58" s="189"/>
      <c r="J58" s="189"/>
      <c r="K58" s="189"/>
      <c r="L58" s="309"/>
    </row>
    <row r="59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300"/>
      <c r="I59" s="189"/>
      <c r="J59" s="189"/>
      <c r="K59" s="189"/>
      <c r="L59" s="309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300"/>
      <c r="I60" s="189"/>
      <c r="J60" s="189"/>
      <c r="K60" s="189"/>
      <c r="L60" s="309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300"/>
      <c r="I61" s="189"/>
      <c r="J61" s="189"/>
      <c r="K61" s="189"/>
      <c r="L61" s="309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300"/>
      <c r="I62" s="189"/>
      <c r="J62" s="189"/>
      <c r="K62" s="189"/>
      <c r="L62" s="309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300"/>
      <c r="I63" s="189"/>
      <c r="J63" s="189"/>
      <c r="K63" s="189"/>
      <c r="L63" s="309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300"/>
      <c r="I64" s="189"/>
      <c r="J64" s="189"/>
      <c r="K64" s="189"/>
      <c r="L64" s="309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300"/>
      <c r="I65" s="189"/>
      <c r="J65" s="189"/>
      <c r="K65" s="189"/>
      <c r="L65" s="309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300"/>
      <c r="I66" s="189"/>
      <c r="J66" s="189"/>
      <c r="K66" s="189"/>
      <c r="L66" s="309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300"/>
      <c r="I67" s="189"/>
      <c r="J67" s="189"/>
      <c r="K67" s="189"/>
      <c r="L67" s="309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300"/>
      <c r="I68" s="189"/>
      <c r="J68" s="189"/>
      <c r="K68" s="189"/>
      <c r="L68" s="309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300"/>
      <c r="I69" s="189"/>
      <c r="J69" s="189"/>
      <c r="K69" s="189"/>
      <c r="L69" s="309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300"/>
      <c r="I70" s="189"/>
      <c r="J70" s="189"/>
      <c r="K70" s="189"/>
      <c r="L70" s="309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300"/>
      <c r="I71" s="189"/>
      <c r="J71" s="189"/>
      <c r="K71" s="189"/>
      <c r="L71" s="309"/>
    </row>
    <row r="72" ht="19.5" customHeight="1">
      <c r="A72" s="253"/>
      <c r="B72" s="254"/>
      <c r="C72" s="254"/>
      <c r="D72" s="255"/>
      <c r="E72" s="254"/>
      <c r="F72" s="254"/>
      <c r="G72" s="256"/>
      <c r="H72" s="307"/>
      <c r="I72" s="135"/>
      <c r="J72" s="135"/>
      <c r="K72" s="135"/>
      <c r="L72" s="299"/>
    </row>
    <row r="73" ht="19.5" customHeight="1">
      <c r="A73" s="260"/>
      <c r="B73" s="261" t="s">
        <v>183</v>
      </c>
      <c r="C73" s="321"/>
      <c r="D73" s="321"/>
      <c r="E73" s="321"/>
      <c r="F73" s="321"/>
      <c r="G73" s="263"/>
      <c r="H73" s="307"/>
      <c r="I73" s="135"/>
      <c r="J73" s="135"/>
      <c r="K73" s="135"/>
      <c r="L73" s="299"/>
    </row>
    <row r="74" ht="17.25" customHeight="1">
      <c r="A74" s="264"/>
      <c r="G74" s="265"/>
      <c r="H74" s="322"/>
      <c r="I74" s="135"/>
      <c r="J74" s="135"/>
      <c r="K74" s="135"/>
      <c r="L74" s="299"/>
    </row>
    <row r="75" ht="17.25" customHeight="1">
      <c r="A75" s="266"/>
      <c r="B75" s="254"/>
      <c r="C75" s="267"/>
      <c r="D75" s="267"/>
      <c r="E75" s="267"/>
      <c r="F75" s="267"/>
      <c r="G75" s="268"/>
      <c r="H75" s="322"/>
      <c r="I75" s="135"/>
      <c r="J75" s="135"/>
      <c r="K75" s="135"/>
      <c r="L75" s="29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13"/>
    <col customWidth="1" min="2" max="2" width="60.13"/>
    <col customWidth="1" min="3" max="3" width="18.0"/>
    <col customWidth="1" min="4" max="4" width="14.88"/>
    <col customWidth="1" min="5" max="5" width="15.63"/>
    <col customWidth="1" min="6" max="6" width="62.75"/>
    <col customWidth="1" min="7" max="7" width="4.63"/>
    <col customWidth="1" min="9" max="9" width="18.25"/>
    <col customWidth="1" min="10" max="10" width="17.75"/>
    <col customWidth="1" min="11" max="11" width="23.38"/>
    <col customWidth="1" min="12" max="12" width="41.13"/>
  </cols>
  <sheetData>
    <row r="1">
      <c r="A1" s="1"/>
      <c r="B1" s="2" t="s">
        <v>0</v>
      </c>
      <c r="G1" s="3"/>
      <c r="H1" s="4"/>
      <c r="I1" s="5" t="s">
        <v>1</v>
      </c>
      <c r="J1" s="6" t="s">
        <v>2</v>
      </c>
      <c r="K1" s="7" t="s">
        <v>3</v>
      </c>
      <c r="L1" s="8"/>
    </row>
    <row r="2">
      <c r="A2" s="9"/>
      <c r="G2" s="10"/>
      <c r="H2" s="11" t="s">
        <v>4</v>
      </c>
      <c r="I2" s="12" t="str">
        <f>IF(K6="1","TAK","NIE")</f>
        <v>NIE</v>
      </c>
      <c r="J2" s="13">
        <f>SUMIF(G4:G994,TRUE,C4:C994)</f>
        <v>0</v>
      </c>
      <c r="K2" s="14">
        <f>SUMIF(G4:G68,TRUE,D4:D67)</f>
        <v>0</v>
      </c>
      <c r="L2" s="15" t="s">
        <v>5</v>
      </c>
    </row>
    <row r="3">
      <c r="A3" s="9"/>
      <c r="B3" s="16" t="s">
        <v>6</v>
      </c>
      <c r="C3" s="17" t="s">
        <v>7</v>
      </c>
      <c r="D3" s="18" t="s">
        <v>8</v>
      </c>
      <c r="E3" s="17" t="s">
        <v>9</v>
      </c>
      <c r="F3" s="19" t="s">
        <v>10</v>
      </c>
      <c r="G3" s="10"/>
      <c r="H3" s="20" t="s">
        <v>11</v>
      </c>
      <c r="I3" s="21" t="str">
        <f>I4</f>
        <v>Brak Art.                                                              </v>
      </c>
      <c r="J3" s="22"/>
      <c r="K3" s="23"/>
      <c r="L3" s="23"/>
    </row>
    <row r="4">
      <c r="A4" s="24"/>
      <c r="B4" s="25" t="s">
        <v>12</v>
      </c>
      <c r="C4" s="26"/>
      <c r="D4" s="26"/>
      <c r="E4" s="26"/>
      <c r="F4" s="27"/>
      <c r="G4" s="28"/>
      <c r="H4" s="29" t="str">
        <f>IFERROR(__xludf.DUMMYFUNCTION("IFERROR(QUERY(A4:G66,""SELECT A WHERE G = TRUE ""),""Brak Art."")"),"Brak Art.")</f>
        <v>Brak Art.</v>
      </c>
      <c r="I4" s="30" t="str">
        <f>CONCATENATE(H4," ",H5," ",H6," ",H7," ",H8," ",H9," ",H10," ",H11," ",H12," ",H14," ",H15," ",H16," ",H17," ",H18," ",H19," ",H20," ",H21," ",H22," ",H24," ",H25," ",H26," ",H27," ",H28," ",H29," ",H30," ",H31,"  ",H32," ",H33," ",H34," "," ",H36," ",H37," ",H38," ",H39," ",H40," ",H41," ",H42," ",H44," ",H45," ",H46," ",H47," ",H48," ",H49," ",H50," ",H51," ",H52," ",H53," ",H54," ",H55," ",H56," ",H57," ",H58," ",H59," ",H60," ",H61," ",H62," ",H62," ",H63," ",H64," ",H65," ",H66," ")</f>
        <v>Brak Art.                                                              </v>
      </c>
      <c r="J4" s="30"/>
      <c r="K4" s="30" t="str">
        <f>CONCATENATE(L4:L22)</f>
        <v>BrakBrakBrakBrakBrakBrakBrakBrakBrakBrakBrak</v>
      </c>
      <c r="L4" s="31" t="str">
        <f>IFERROR(__xludf.DUMMYFUNCTION("IFERROR(QUERY(A58:G66,""SELECT A WHERE G = TRUE ""),""Brak"")"),"Brak")</f>
        <v>Brak</v>
      </c>
    </row>
    <row r="5" ht="19.5" customHeight="1">
      <c r="A5" s="32" t="s">
        <v>13</v>
      </c>
      <c r="B5" s="33" t="s">
        <v>14</v>
      </c>
      <c r="C5" s="34">
        <v>0.0</v>
      </c>
      <c r="D5" s="35">
        <v>20000.0</v>
      </c>
      <c r="E5" s="36" t="s">
        <v>15</v>
      </c>
      <c r="F5" s="37" t="s">
        <v>16</v>
      </c>
      <c r="G5" s="28" t="b">
        <v>0</v>
      </c>
      <c r="H5" s="38"/>
      <c r="I5" s="39"/>
      <c r="J5" s="39"/>
      <c r="K5" s="39"/>
      <c r="L5" s="40"/>
    </row>
    <row r="6" ht="19.5" customHeight="1">
      <c r="A6" s="32" t="s">
        <v>17</v>
      </c>
      <c r="B6" s="41" t="s">
        <v>18</v>
      </c>
      <c r="C6" s="42">
        <v>10.0</v>
      </c>
      <c r="D6" s="43">
        <v>15000.0</v>
      </c>
      <c r="E6" s="44" t="s">
        <v>15</v>
      </c>
      <c r="F6" s="45" t="s">
        <v>16</v>
      </c>
      <c r="G6" s="28" t="b">
        <v>0</v>
      </c>
      <c r="H6" s="38"/>
      <c r="I6" s="47"/>
      <c r="J6" s="47"/>
      <c r="K6" s="48" t="str">
        <f>IF(K4="BrakBrakBrakBrakBrakBrakBrakBrakBrakBrakBrak","0","1")</f>
        <v>0</v>
      </c>
      <c r="L6" s="40"/>
    </row>
    <row r="7" ht="19.5" customHeight="1">
      <c r="A7" s="32" t="s">
        <v>19</v>
      </c>
      <c r="B7" s="49" t="s">
        <v>20</v>
      </c>
      <c r="C7" s="50">
        <v>0.0</v>
      </c>
      <c r="D7" s="51">
        <v>10000.0</v>
      </c>
      <c r="E7" s="52" t="s">
        <v>15</v>
      </c>
      <c r="F7" s="53" t="s">
        <v>16</v>
      </c>
      <c r="G7" s="54" t="b">
        <v>0</v>
      </c>
      <c r="H7" s="55"/>
      <c r="I7" s="56" t="s">
        <v>21</v>
      </c>
      <c r="J7" s="57"/>
      <c r="K7" s="58"/>
      <c r="L7" s="40"/>
    </row>
    <row r="8" ht="19.5" customHeight="1">
      <c r="A8" s="32" t="s">
        <v>22</v>
      </c>
      <c r="B8" s="59" t="s">
        <v>23</v>
      </c>
      <c r="C8" s="60">
        <v>0.0</v>
      </c>
      <c r="D8" s="61">
        <v>20000.0</v>
      </c>
      <c r="E8" s="62" t="s">
        <v>15</v>
      </c>
      <c r="F8" s="63" t="s">
        <v>24</v>
      </c>
      <c r="G8" s="54" t="b">
        <v>0</v>
      </c>
      <c r="H8" s="55"/>
      <c r="I8" s="64" t="s">
        <v>25</v>
      </c>
      <c r="J8" s="65"/>
      <c r="K8" s="66"/>
      <c r="L8" s="40"/>
    </row>
    <row r="9" ht="19.5" customHeight="1">
      <c r="A9" s="32" t="s">
        <v>26</v>
      </c>
      <c r="B9" s="67" t="s">
        <v>27</v>
      </c>
      <c r="C9" s="68">
        <v>0.0</v>
      </c>
      <c r="D9" s="69">
        <v>30000.0</v>
      </c>
      <c r="E9" s="70" t="s">
        <v>15</v>
      </c>
      <c r="F9" s="71" t="s">
        <v>16</v>
      </c>
      <c r="G9" s="54" t="b">
        <v>0</v>
      </c>
      <c r="H9" s="55"/>
      <c r="I9" s="64" t="s">
        <v>28</v>
      </c>
      <c r="J9" s="65"/>
      <c r="K9" s="66"/>
      <c r="L9" s="40"/>
    </row>
    <row r="10" ht="19.5" customHeight="1">
      <c r="A10" s="32" t="s">
        <v>29</v>
      </c>
      <c r="B10" s="59" t="s">
        <v>30</v>
      </c>
      <c r="C10" s="60">
        <v>0.0</v>
      </c>
      <c r="D10" s="61">
        <v>15000.0</v>
      </c>
      <c r="E10" s="62" t="s">
        <v>15</v>
      </c>
      <c r="F10" s="63" t="s">
        <v>16</v>
      </c>
      <c r="G10" s="54" t="b">
        <v>0</v>
      </c>
      <c r="H10" s="55"/>
      <c r="I10" s="64" t="s">
        <v>31</v>
      </c>
      <c r="J10" s="65"/>
      <c r="K10" s="66"/>
      <c r="L10" s="40" t="str">
        <f>IFERROR(__xludf.DUMMYFUNCTION("IFERROR(QUERY(A55:G55,""SELECT A WHERE G = TRUE ""),""Brak"")"),"Brak")</f>
        <v>Brak</v>
      </c>
    </row>
    <row r="11" ht="19.5" customHeight="1">
      <c r="A11" s="32" t="s">
        <v>32</v>
      </c>
      <c r="B11" s="67" t="s">
        <v>33</v>
      </c>
      <c r="C11" s="68">
        <v>0.0</v>
      </c>
      <c r="D11" s="69">
        <v>50000.0</v>
      </c>
      <c r="E11" s="70" t="s">
        <v>15</v>
      </c>
      <c r="F11" s="71" t="s">
        <v>16</v>
      </c>
      <c r="G11" s="54" t="b">
        <v>0</v>
      </c>
      <c r="H11" s="55"/>
      <c r="I11" s="72"/>
      <c r="J11" s="65"/>
      <c r="K11" s="66"/>
      <c r="L11" s="73" t="str">
        <f>IFERROR(__xludf.DUMMYFUNCTION("IFERROR(QUERY(A26:G26,""SELECT A WHERE G = TRUE ""),""Brak"")"),"Brak")</f>
        <v>Brak</v>
      </c>
    </row>
    <row r="12" ht="19.5" customHeight="1">
      <c r="A12" s="32" t="s">
        <v>34</v>
      </c>
      <c r="B12" s="74" t="s">
        <v>35</v>
      </c>
      <c r="C12" s="75">
        <v>0.0</v>
      </c>
      <c r="D12" s="76">
        <v>20000.0</v>
      </c>
      <c r="E12" s="77" t="s">
        <v>15</v>
      </c>
      <c r="F12" s="78" t="s">
        <v>36</v>
      </c>
      <c r="G12" s="54" t="b">
        <v>0</v>
      </c>
      <c r="H12" s="55"/>
      <c r="I12" s="79" t="s">
        <v>37</v>
      </c>
      <c r="K12" s="10"/>
      <c r="L12" s="73" t="str">
        <f>IFERROR(__xludf.DUMMYFUNCTION("IFERROR(QUERY(A30:G30,""SELECT A WHERE G = TRUE ""),""Brak"")"),"Brak")</f>
        <v>Brak</v>
      </c>
    </row>
    <row r="13" ht="19.5" customHeight="1">
      <c r="A13" s="32" t="s">
        <v>38</v>
      </c>
      <c r="B13" s="80" t="s">
        <v>39</v>
      </c>
      <c r="C13" s="81">
        <v>0.0</v>
      </c>
      <c r="D13" s="82">
        <v>40000.0</v>
      </c>
      <c r="E13" s="83" t="s">
        <v>15</v>
      </c>
      <c r="F13" s="81" t="s">
        <v>24</v>
      </c>
      <c r="G13" s="54" t="b">
        <v>0</v>
      </c>
      <c r="H13" s="55"/>
      <c r="K13" s="10"/>
      <c r="L13" s="73" t="str">
        <f>IFERROR(__xludf.DUMMYFUNCTION("IFERROR(QUERY(A21:G21,""SELECT A WHERE G = TRUE ""),""Brak"")"),"Brak")</f>
        <v>Brak</v>
      </c>
    </row>
    <row r="14">
      <c r="A14" s="24"/>
      <c r="B14" s="88" t="s">
        <v>43</v>
      </c>
      <c r="C14" s="89"/>
      <c r="D14" s="89"/>
      <c r="E14" s="89"/>
      <c r="F14" s="90"/>
      <c r="G14" s="91"/>
      <c r="H14" s="55"/>
      <c r="K14" s="10"/>
      <c r="L14" s="73" t="str">
        <f>IFERROR(__xludf.DUMMYFUNCTION("IFERROR(QUERY(A22:G22,""SELECT A WHERE G = TRUE ""),""Brak"")"),"Brak")</f>
        <v>Brak</v>
      </c>
    </row>
    <row r="15" ht="19.5" customHeight="1">
      <c r="A15" s="32" t="s">
        <v>44</v>
      </c>
      <c r="B15" s="67" t="s">
        <v>45</v>
      </c>
      <c r="C15" s="68">
        <v>20.0</v>
      </c>
      <c r="D15" s="69">
        <v>100000.0</v>
      </c>
      <c r="E15" s="70" t="s">
        <v>15</v>
      </c>
      <c r="F15" s="71" t="s">
        <v>46</v>
      </c>
      <c r="G15" s="54" t="b">
        <v>0</v>
      </c>
      <c r="H15" s="55"/>
      <c r="I15" s="22"/>
      <c r="J15" s="22"/>
      <c r="K15" s="23"/>
      <c r="L15" s="73" t="str">
        <f>IFERROR(__xludf.DUMMYFUNCTION("IFERROR(QUERY(A23:G23,""SELECT A WHERE G = TRUE ""),""Brak"")"),"Brak")</f>
        <v>Brak</v>
      </c>
    </row>
    <row r="16" ht="19.5" customHeight="1">
      <c r="A16" s="32" t="s">
        <v>47</v>
      </c>
      <c r="B16" s="92" t="s">
        <v>48</v>
      </c>
      <c r="C16" s="93">
        <v>0.0</v>
      </c>
      <c r="D16" s="94">
        <v>12000.0</v>
      </c>
      <c r="E16" s="95" t="s">
        <v>15</v>
      </c>
      <c r="F16" s="96" t="s">
        <v>49</v>
      </c>
      <c r="G16" s="54" t="b">
        <v>0</v>
      </c>
      <c r="H16" s="97"/>
      <c r="I16" s="98"/>
      <c r="J16" s="98"/>
      <c r="K16" s="99"/>
      <c r="L16" s="40" t="str">
        <f>IFERROR(__xludf.DUMMYFUNCTION("IFERROR(QUERY(A27:G27,""SELECT A WHERE G = TRUE ""),""Brak"")"),"Brak")</f>
        <v>Brak</v>
      </c>
    </row>
    <row r="17" ht="19.5" customHeight="1">
      <c r="A17" s="32" t="s">
        <v>50</v>
      </c>
      <c r="B17" s="100" t="s">
        <v>51</v>
      </c>
      <c r="C17" s="68">
        <v>0.0</v>
      </c>
      <c r="D17" s="69">
        <v>60000.0</v>
      </c>
      <c r="E17" s="70" t="s">
        <v>15</v>
      </c>
      <c r="F17" s="101" t="s">
        <v>52</v>
      </c>
      <c r="G17" s="54" t="b">
        <v>0</v>
      </c>
      <c r="H17" s="55"/>
      <c r="I17" s="102" t="s">
        <v>53</v>
      </c>
      <c r="J17" s="22"/>
      <c r="K17" s="23"/>
      <c r="L17" s="73" t="str">
        <f>IFERROR(__xludf.DUMMYFUNCTION("IFERROR(QUERY(A31:G31,""SELECT A WHERE G = TRUE ""),""Brak"")"),"Brak")</f>
        <v>Brak</v>
      </c>
    </row>
    <row r="18" ht="19.5" customHeight="1">
      <c r="A18" s="32" t="s">
        <v>54</v>
      </c>
      <c r="B18" s="103" t="s">
        <v>55</v>
      </c>
      <c r="C18" s="104">
        <v>0.0</v>
      </c>
      <c r="D18" s="105">
        <v>30000.0</v>
      </c>
      <c r="E18" s="106" t="s">
        <v>15</v>
      </c>
      <c r="F18" s="107" t="s">
        <v>56</v>
      </c>
      <c r="G18" s="54" t="b">
        <v>0</v>
      </c>
      <c r="H18" s="55"/>
      <c r="I18" s="108" t="s">
        <v>57</v>
      </c>
      <c r="K18" s="10"/>
      <c r="L18" s="31" t="str">
        <f>IFERROR(__xludf.DUMMYFUNCTION("IFERROR(QUERY(A32:G32,""SELECT A WHERE G = TRUE ""),""Brak"")"),"Brak")</f>
        <v>Brak</v>
      </c>
    </row>
    <row r="19">
      <c r="A19" s="24"/>
      <c r="B19" s="109" t="s">
        <v>58</v>
      </c>
      <c r="C19" s="110"/>
      <c r="D19" s="110"/>
      <c r="E19" s="110"/>
      <c r="F19" s="111"/>
      <c r="G19" s="91"/>
      <c r="H19" s="55"/>
      <c r="K19" s="10"/>
      <c r="L19" s="40"/>
    </row>
    <row r="20" ht="19.5" customHeight="1">
      <c r="A20" s="32" t="s">
        <v>59</v>
      </c>
      <c r="B20" s="112" t="s">
        <v>60</v>
      </c>
      <c r="C20" s="68">
        <v>0.0</v>
      </c>
      <c r="D20" s="69">
        <v>30000.0</v>
      </c>
      <c r="E20" s="70" t="s">
        <v>15</v>
      </c>
      <c r="F20" s="113" t="s">
        <v>61</v>
      </c>
      <c r="G20" s="54" t="b">
        <v>0</v>
      </c>
      <c r="H20" s="55"/>
      <c r="K20" s="10"/>
      <c r="L20" s="40" t="str">
        <f>IFERROR(__xludf.DUMMYFUNCTION("IFERROR(QUERY(A38:G38,""SELECT A WHERE G = TRUE ""),""Brak"")"),"Brak")</f>
        <v>Brak</v>
      </c>
    </row>
    <row r="21" ht="19.5" customHeight="1">
      <c r="A21" s="32" t="s">
        <v>62</v>
      </c>
      <c r="B21" s="114"/>
      <c r="C21" s="115">
        <v>15.0</v>
      </c>
      <c r="D21" s="116">
        <v>40000.0</v>
      </c>
      <c r="E21" s="117" t="s">
        <v>63</v>
      </c>
      <c r="F21" s="118" t="s">
        <v>64</v>
      </c>
      <c r="G21" s="54" t="b">
        <v>0</v>
      </c>
      <c r="H21" s="55"/>
      <c r="K21" s="10"/>
      <c r="L21" s="48"/>
    </row>
    <row r="22" ht="19.5" customHeight="1">
      <c r="A22" s="32" t="s">
        <v>65</v>
      </c>
      <c r="B22" s="119"/>
      <c r="C22" s="68">
        <v>25.0</v>
      </c>
      <c r="D22" s="69">
        <v>60000.0</v>
      </c>
      <c r="E22" s="120" t="s">
        <v>63</v>
      </c>
      <c r="F22" s="71" t="s">
        <v>66</v>
      </c>
      <c r="G22" s="54" t="b">
        <v>0</v>
      </c>
      <c r="H22" s="55"/>
      <c r="K22" s="10"/>
      <c r="L22" s="48"/>
    </row>
    <row r="23" ht="19.5" customHeight="1">
      <c r="A23" s="32" t="s">
        <v>67</v>
      </c>
      <c r="B23" s="121" t="s">
        <v>68</v>
      </c>
      <c r="C23" s="115">
        <v>40.0</v>
      </c>
      <c r="D23" s="116">
        <v>80000.0</v>
      </c>
      <c r="E23" s="117" t="s">
        <v>63</v>
      </c>
      <c r="F23" s="118" t="s">
        <v>69</v>
      </c>
      <c r="G23" s="54" t="b">
        <v>0</v>
      </c>
      <c r="H23" s="55"/>
      <c r="K23" s="10"/>
      <c r="L23" s="48"/>
    </row>
    <row r="24" ht="19.5" customHeight="1">
      <c r="A24" s="32" t="s">
        <v>70</v>
      </c>
      <c r="B24" s="112" t="s">
        <v>71</v>
      </c>
      <c r="C24" s="68">
        <v>0.0</v>
      </c>
      <c r="D24" s="69">
        <v>30000.0</v>
      </c>
      <c r="E24" s="70" t="s">
        <v>15</v>
      </c>
      <c r="F24" s="113" t="s">
        <v>72</v>
      </c>
      <c r="G24" s="54" t="b">
        <v>0</v>
      </c>
      <c r="H24" s="55"/>
      <c r="I24" s="22"/>
      <c r="J24" s="22"/>
      <c r="K24" s="23"/>
      <c r="L24" s="122"/>
    </row>
    <row r="25" ht="19.5" customHeight="1">
      <c r="A25" s="32" t="s">
        <v>73</v>
      </c>
      <c r="B25" s="114"/>
      <c r="C25" s="115">
        <v>10.0</v>
      </c>
      <c r="D25" s="116">
        <v>40000.0</v>
      </c>
      <c r="E25" s="123" t="s">
        <v>15</v>
      </c>
      <c r="F25" s="118" t="s">
        <v>74</v>
      </c>
      <c r="G25" s="54" t="b">
        <v>0</v>
      </c>
      <c r="H25" s="97"/>
      <c r="I25" s="124"/>
      <c r="J25" s="125"/>
      <c r="K25" s="125"/>
      <c r="L25" s="122"/>
    </row>
    <row r="26" ht="19.5" customHeight="1">
      <c r="A26" s="32" t="s">
        <v>75</v>
      </c>
      <c r="B26" s="126"/>
      <c r="C26" s="68">
        <v>20.0</v>
      </c>
      <c r="D26" s="69">
        <v>50000.0</v>
      </c>
      <c r="E26" s="120" t="s">
        <v>63</v>
      </c>
      <c r="F26" s="71" t="s">
        <v>76</v>
      </c>
      <c r="G26" s="54" t="b">
        <v>0</v>
      </c>
      <c r="H26" s="127"/>
      <c r="I26" s="128" t="s">
        <v>77</v>
      </c>
      <c r="J26" s="129"/>
      <c r="K26" s="130"/>
      <c r="L26" s="122"/>
    </row>
    <row r="27" ht="19.5" customHeight="1">
      <c r="A27" s="32" t="s">
        <v>78</v>
      </c>
      <c r="B27" s="121" t="s">
        <v>79</v>
      </c>
      <c r="C27" s="115">
        <v>30.0</v>
      </c>
      <c r="D27" s="116">
        <v>60000.0</v>
      </c>
      <c r="E27" s="117" t="s">
        <v>63</v>
      </c>
      <c r="F27" s="118" t="s">
        <v>80</v>
      </c>
      <c r="G27" s="54" t="b">
        <v>0</v>
      </c>
      <c r="H27" s="127"/>
      <c r="I27" s="79" t="s">
        <v>81</v>
      </c>
      <c r="K27" s="131"/>
      <c r="L27" s="122"/>
    </row>
    <row r="28" ht="19.5" customHeight="1">
      <c r="A28" s="32" t="s">
        <v>82</v>
      </c>
      <c r="B28" s="112" t="s">
        <v>83</v>
      </c>
      <c r="C28" s="68">
        <v>0.0</v>
      </c>
      <c r="D28" s="69">
        <v>30000.0</v>
      </c>
      <c r="E28" s="70" t="s">
        <v>15</v>
      </c>
      <c r="F28" s="113" t="s">
        <v>84</v>
      </c>
      <c r="G28" s="54" t="b">
        <v>0</v>
      </c>
      <c r="H28" s="127"/>
      <c r="K28" s="131"/>
      <c r="L28" s="132"/>
    </row>
    <row r="29" ht="19.5" customHeight="1">
      <c r="A29" s="32" t="s">
        <v>85</v>
      </c>
      <c r="B29" s="114"/>
      <c r="C29" s="115">
        <v>10.0</v>
      </c>
      <c r="D29" s="116">
        <v>40000.0</v>
      </c>
      <c r="E29" s="123" t="s">
        <v>15</v>
      </c>
      <c r="F29" s="118" t="s">
        <v>86</v>
      </c>
      <c r="G29" s="54" t="b">
        <v>0</v>
      </c>
      <c r="H29" s="133"/>
      <c r="I29" s="129"/>
      <c r="J29" s="129"/>
      <c r="K29" s="130"/>
      <c r="L29" s="134"/>
    </row>
    <row r="30" ht="19.5" customHeight="1">
      <c r="A30" s="32" t="s">
        <v>87</v>
      </c>
      <c r="B30" s="126"/>
      <c r="C30" s="68">
        <v>20.0</v>
      </c>
      <c r="D30" s="69">
        <v>50000.0</v>
      </c>
      <c r="E30" s="120" t="s">
        <v>63</v>
      </c>
      <c r="F30" s="71" t="s">
        <v>88</v>
      </c>
      <c r="G30" s="54" t="b">
        <v>0</v>
      </c>
      <c r="H30" s="97"/>
      <c r="I30" s="135"/>
      <c r="J30" s="135"/>
      <c r="K30" s="135"/>
      <c r="L30" s="122"/>
    </row>
    <row r="31" ht="19.5" customHeight="1">
      <c r="A31" s="32" t="s">
        <v>89</v>
      </c>
      <c r="B31" s="121" t="s">
        <v>90</v>
      </c>
      <c r="C31" s="115">
        <v>30.0</v>
      </c>
      <c r="D31" s="116">
        <v>60000.0</v>
      </c>
      <c r="E31" s="117" t="s">
        <v>63</v>
      </c>
      <c r="F31" s="118" t="s">
        <v>91</v>
      </c>
      <c r="G31" s="54" t="b">
        <v>0</v>
      </c>
      <c r="H31" s="97"/>
      <c r="I31" s="136" t="s">
        <v>92</v>
      </c>
      <c r="J31" s="137"/>
      <c r="K31" s="138"/>
      <c r="L31" s="122"/>
    </row>
    <row r="32" ht="19.5" customHeight="1">
      <c r="A32" s="32" t="s">
        <v>93</v>
      </c>
      <c r="B32" s="139" t="s">
        <v>94</v>
      </c>
      <c r="C32" s="140">
        <v>30.0</v>
      </c>
      <c r="D32" s="141">
        <v>120000.0</v>
      </c>
      <c r="E32" s="142" t="s">
        <v>63</v>
      </c>
      <c r="F32" s="143" t="s">
        <v>95</v>
      </c>
      <c r="G32" s="54" t="b">
        <v>0</v>
      </c>
      <c r="H32" s="97"/>
      <c r="I32" s="144" t="s">
        <v>96</v>
      </c>
      <c r="K32" s="131"/>
      <c r="L32" s="122"/>
    </row>
    <row r="33">
      <c r="A33" s="145"/>
      <c r="B33" s="146" t="s">
        <v>97</v>
      </c>
      <c r="C33" s="147"/>
      <c r="D33" s="147"/>
      <c r="E33" s="147"/>
      <c r="F33" s="148"/>
      <c r="G33" s="91"/>
      <c r="H33" s="97"/>
      <c r="I33" s="149"/>
      <c r="K33" s="131"/>
      <c r="L33" s="150"/>
    </row>
    <row r="34" ht="19.5" customHeight="1">
      <c r="A34" s="151" t="s">
        <v>98</v>
      </c>
      <c r="B34" s="152" t="s">
        <v>99</v>
      </c>
      <c r="C34" s="67">
        <v>20.0</v>
      </c>
      <c r="D34" s="153">
        <v>40000.0</v>
      </c>
      <c r="E34" s="70" t="s">
        <v>15</v>
      </c>
      <c r="F34" s="154" t="s">
        <v>100</v>
      </c>
      <c r="G34" s="54" t="b">
        <v>0</v>
      </c>
      <c r="H34" s="97"/>
      <c r="I34" s="149"/>
      <c r="K34" s="131"/>
      <c r="L34" s="122"/>
    </row>
    <row r="35" ht="19.5" customHeight="1">
      <c r="A35" s="151" t="s">
        <v>101</v>
      </c>
      <c r="B35" s="155" t="s">
        <v>102</v>
      </c>
      <c r="C35" s="155">
        <v>25.0</v>
      </c>
      <c r="D35" s="156">
        <v>100000.0</v>
      </c>
      <c r="E35" s="157" t="s">
        <v>63</v>
      </c>
      <c r="F35" s="158" t="s">
        <v>103</v>
      </c>
      <c r="G35" s="54" t="b">
        <v>0</v>
      </c>
      <c r="H35" s="97"/>
      <c r="I35" s="149"/>
      <c r="K35" s="131"/>
      <c r="L35" s="122"/>
    </row>
    <row r="36" ht="19.5" customHeight="1">
      <c r="A36" s="151" t="s">
        <v>104</v>
      </c>
      <c r="B36" s="67" t="s">
        <v>105</v>
      </c>
      <c r="C36" s="152">
        <v>15.0</v>
      </c>
      <c r="D36" s="153">
        <v>40000.0</v>
      </c>
      <c r="E36" s="70" t="s">
        <v>15</v>
      </c>
      <c r="F36" s="154" t="s">
        <v>106</v>
      </c>
      <c r="G36" s="54" t="b">
        <v>0</v>
      </c>
      <c r="H36" s="97"/>
      <c r="I36" s="149"/>
      <c r="K36" s="131"/>
      <c r="L36" s="122"/>
    </row>
    <row r="37" ht="19.5" customHeight="1">
      <c r="A37" s="151" t="s">
        <v>107</v>
      </c>
      <c r="B37" s="159" t="s">
        <v>108</v>
      </c>
      <c r="C37" s="155">
        <v>15.0</v>
      </c>
      <c r="D37" s="156">
        <v>50000.0</v>
      </c>
      <c r="E37" s="160" t="s">
        <v>15</v>
      </c>
      <c r="F37" s="161" t="s">
        <v>109</v>
      </c>
      <c r="G37" s="54" t="b">
        <v>0</v>
      </c>
      <c r="H37" s="97"/>
      <c r="I37" s="162"/>
      <c r="J37" s="129"/>
      <c r="K37" s="130"/>
      <c r="L37" s="122"/>
    </row>
    <row r="38" ht="19.5" customHeight="1">
      <c r="A38" s="151" t="s">
        <v>110</v>
      </c>
      <c r="B38" s="139" t="s">
        <v>111</v>
      </c>
      <c r="C38" s="163">
        <v>40.0</v>
      </c>
      <c r="D38" s="164">
        <v>100000.0</v>
      </c>
      <c r="E38" s="142" t="s">
        <v>63</v>
      </c>
      <c r="F38" s="143" t="s">
        <v>95</v>
      </c>
      <c r="G38" s="54" t="b">
        <v>0</v>
      </c>
      <c r="H38" s="97"/>
      <c r="I38" s="165"/>
      <c r="J38" s="165"/>
      <c r="K38" s="165"/>
      <c r="L38" s="122"/>
    </row>
    <row r="39">
      <c r="A39" s="145"/>
      <c r="B39" s="166" t="s">
        <v>112</v>
      </c>
      <c r="C39" s="167"/>
      <c r="D39" s="167"/>
      <c r="E39" s="167"/>
      <c r="F39" s="168"/>
      <c r="G39" s="91"/>
      <c r="H39" s="97"/>
      <c r="I39" s="165"/>
      <c r="J39" s="165"/>
      <c r="K39" s="165"/>
      <c r="L39" s="150"/>
    </row>
    <row r="40" ht="19.5" customHeight="1">
      <c r="A40" s="151" t="s">
        <v>113</v>
      </c>
      <c r="B40" s="169" t="s">
        <v>114</v>
      </c>
      <c r="C40" s="170">
        <v>10.0</v>
      </c>
      <c r="D40" s="171">
        <v>20000.0</v>
      </c>
      <c r="E40" s="172" t="s">
        <v>15</v>
      </c>
      <c r="F40" s="173" t="s">
        <v>16</v>
      </c>
      <c r="G40" s="54" t="b">
        <v>0</v>
      </c>
      <c r="H40" s="97"/>
      <c r="I40" s="165"/>
      <c r="J40" s="165"/>
      <c r="K40" s="165"/>
      <c r="L40" s="122"/>
    </row>
    <row r="41" ht="19.5" customHeight="1">
      <c r="A41" s="151" t="s">
        <v>115</v>
      </c>
      <c r="B41" s="174" t="s">
        <v>116</v>
      </c>
      <c r="C41" s="175">
        <v>5.0</v>
      </c>
      <c r="D41" s="176">
        <v>20000.0</v>
      </c>
      <c r="E41" s="177" t="s">
        <v>15</v>
      </c>
      <c r="F41" s="178" t="s">
        <v>16</v>
      </c>
      <c r="G41" s="54" t="b">
        <v>0</v>
      </c>
      <c r="H41" s="97"/>
      <c r="I41" s="165"/>
      <c r="J41" s="165"/>
      <c r="K41" s="165"/>
      <c r="L41" s="122"/>
    </row>
    <row r="42" ht="19.5" customHeight="1">
      <c r="A42" s="151" t="s">
        <v>117</v>
      </c>
      <c r="B42" s="169" t="s">
        <v>118</v>
      </c>
      <c r="C42" s="170">
        <v>15.0</v>
      </c>
      <c r="D42" s="171">
        <v>70000.0</v>
      </c>
      <c r="E42" s="172" t="s">
        <v>15</v>
      </c>
      <c r="F42" s="173" t="s">
        <v>16</v>
      </c>
      <c r="G42" s="54" t="b">
        <v>0</v>
      </c>
      <c r="H42" s="97"/>
      <c r="I42" s="165"/>
      <c r="J42" s="165"/>
      <c r="K42" s="165"/>
      <c r="L42" s="122"/>
    </row>
    <row r="43" ht="19.5" customHeight="1">
      <c r="A43" s="151" t="s">
        <v>119</v>
      </c>
      <c r="B43" s="179" t="s">
        <v>120</v>
      </c>
      <c r="C43" s="180">
        <v>5.0</v>
      </c>
      <c r="D43" s="176">
        <v>50000.0</v>
      </c>
      <c r="E43" s="181" t="s">
        <v>15</v>
      </c>
      <c r="F43" s="182" t="s">
        <v>16</v>
      </c>
      <c r="G43" s="54" t="b">
        <v>0</v>
      </c>
      <c r="H43" s="97"/>
      <c r="I43" s="165"/>
      <c r="J43" s="165"/>
      <c r="K43" s="165"/>
      <c r="L43" s="122"/>
    </row>
    <row r="44" ht="19.5" customHeight="1">
      <c r="A44" s="151" t="s">
        <v>121</v>
      </c>
      <c r="B44" s="169" t="s">
        <v>122</v>
      </c>
      <c r="C44" s="170">
        <v>5.0</v>
      </c>
      <c r="D44" s="171">
        <v>10000.0</v>
      </c>
      <c r="E44" s="172" t="s">
        <v>15</v>
      </c>
      <c r="F44" s="173" t="s">
        <v>16</v>
      </c>
      <c r="G44" s="54" t="b">
        <v>0</v>
      </c>
      <c r="H44" s="97"/>
      <c r="I44" s="165"/>
      <c r="J44" s="165"/>
      <c r="K44" s="165"/>
      <c r="L44" s="122"/>
    </row>
    <row r="45" ht="19.5" customHeight="1">
      <c r="A45" s="151" t="s">
        <v>123</v>
      </c>
      <c r="B45" s="174" t="s">
        <v>124</v>
      </c>
      <c r="C45" s="175">
        <v>10.0</v>
      </c>
      <c r="D45" s="176">
        <v>50000.0</v>
      </c>
      <c r="E45" s="177" t="s">
        <v>15</v>
      </c>
      <c r="F45" s="178" t="s">
        <v>125</v>
      </c>
      <c r="G45" s="28" t="b">
        <v>0</v>
      </c>
      <c r="H45" s="97"/>
      <c r="I45" s="135"/>
      <c r="J45" s="135"/>
      <c r="K45" s="135"/>
      <c r="L45" s="122"/>
    </row>
    <row r="46" ht="19.5" customHeight="1">
      <c r="A46" s="151" t="s">
        <v>126</v>
      </c>
      <c r="B46" s="169" t="s">
        <v>127</v>
      </c>
      <c r="C46" s="170">
        <v>0.0</v>
      </c>
      <c r="D46" s="171">
        <v>20000.0</v>
      </c>
      <c r="E46" s="172" t="s">
        <v>15</v>
      </c>
      <c r="F46" s="173" t="s">
        <v>16</v>
      </c>
      <c r="G46" s="54" t="b">
        <v>0</v>
      </c>
      <c r="H46" s="97"/>
      <c r="I46" s="135"/>
      <c r="J46" s="135"/>
      <c r="K46" s="135"/>
      <c r="L46" s="122"/>
    </row>
    <row r="47" ht="19.5" customHeight="1">
      <c r="A47" s="151" t="s">
        <v>128</v>
      </c>
      <c r="B47" s="174" t="s">
        <v>129</v>
      </c>
      <c r="C47" s="180">
        <v>10.0</v>
      </c>
      <c r="D47" s="176">
        <v>40000.0</v>
      </c>
      <c r="E47" s="177" t="s">
        <v>15</v>
      </c>
      <c r="F47" s="178" t="s">
        <v>16</v>
      </c>
      <c r="G47" s="54" t="b">
        <v>0</v>
      </c>
      <c r="H47" s="97"/>
      <c r="I47" s="135"/>
      <c r="J47" s="135"/>
      <c r="K47" s="135"/>
      <c r="L47" s="122"/>
    </row>
    <row r="48" ht="19.5" customHeight="1">
      <c r="A48" s="151" t="s">
        <v>130</v>
      </c>
      <c r="B48" s="183" t="s">
        <v>131</v>
      </c>
      <c r="C48" s="184">
        <v>10.0</v>
      </c>
      <c r="D48" s="185">
        <v>20000.0</v>
      </c>
      <c r="E48" s="186" t="s">
        <v>15</v>
      </c>
      <c r="F48" s="187" t="s">
        <v>132</v>
      </c>
      <c r="G48" s="54" t="b">
        <v>0</v>
      </c>
      <c r="H48" s="188"/>
      <c r="I48" s="189"/>
      <c r="J48" s="189"/>
      <c r="K48" s="189"/>
      <c r="L48" s="122"/>
    </row>
    <row r="49" ht="19.5" customHeight="1">
      <c r="A49" s="151" t="s">
        <v>133</v>
      </c>
      <c r="B49" s="190" t="s">
        <v>134</v>
      </c>
      <c r="C49" s="191">
        <v>15.0</v>
      </c>
      <c r="D49" s="192">
        <v>40000.0</v>
      </c>
      <c r="E49" s="193" t="s">
        <v>15</v>
      </c>
      <c r="F49" s="194" t="s">
        <v>135</v>
      </c>
      <c r="G49" s="54" t="b">
        <v>0</v>
      </c>
      <c r="H49" s="188"/>
      <c r="I49" s="189"/>
      <c r="J49" s="189"/>
      <c r="K49" s="189"/>
      <c r="L49" s="122"/>
    </row>
    <row r="50" ht="19.5" customHeight="1">
      <c r="A50" s="151" t="s">
        <v>136</v>
      </c>
      <c r="B50" s="195" t="s">
        <v>137</v>
      </c>
      <c r="C50" s="184">
        <v>10.0</v>
      </c>
      <c r="D50" s="185">
        <v>25000.0</v>
      </c>
      <c r="E50" s="186" t="s">
        <v>15</v>
      </c>
      <c r="F50" s="196" t="s">
        <v>16</v>
      </c>
      <c r="G50" s="54" t="b">
        <v>0</v>
      </c>
      <c r="H50" s="188"/>
      <c r="I50" s="189"/>
      <c r="J50" s="189"/>
      <c r="K50" s="189"/>
      <c r="L50" s="122"/>
    </row>
    <row r="51" ht="19.5" customHeight="1">
      <c r="A51" s="151" t="s">
        <v>138</v>
      </c>
      <c r="B51" s="197" t="s">
        <v>139</v>
      </c>
      <c r="C51" s="191">
        <v>20.0</v>
      </c>
      <c r="D51" s="192">
        <v>60000.0</v>
      </c>
      <c r="E51" s="193" t="s">
        <v>15</v>
      </c>
      <c r="F51" s="198" t="s">
        <v>16</v>
      </c>
      <c r="G51" s="54" t="b">
        <v>0</v>
      </c>
      <c r="H51" s="188"/>
      <c r="I51" s="189"/>
      <c r="J51" s="189"/>
      <c r="K51" s="189"/>
      <c r="L51" s="122"/>
    </row>
    <row r="52" ht="19.5" customHeight="1">
      <c r="A52" s="151" t="s">
        <v>140</v>
      </c>
      <c r="B52" s="195" t="s">
        <v>141</v>
      </c>
      <c r="C52" s="184">
        <v>5.0</v>
      </c>
      <c r="D52" s="185">
        <v>20000.0</v>
      </c>
      <c r="E52" s="186" t="s">
        <v>15</v>
      </c>
      <c r="F52" s="196" t="s">
        <v>16</v>
      </c>
      <c r="G52" s="54" t="b">
        <v>0</v>
      </c>
      <c r="H52" s="188"/>
      <c r="I52" s="189"/>
      <c r="J52" s="189"/>
      <c r="K52" s="189"/>
      <c r="L52" s="122"/>
    </row>
    <row r="53" ht="19.5" customHeight="1">
      <c r="A53" s="151" t="s">
        <v>142</v>
      </c>
      <c r="B53" s="197" t="s">
        <v>143</v>
      </c>
      <c r="C53" s="191">
        <v>10.0</v>
      </c>
      <c r="D53" s="192">
        <v>20000.0</v>
      </c>
      <c r="E53" s="193" t="s">
        <v>15</v>
      </c>
      <c r="F53" s="198" t="s">
        <v>16</v>
      </c>
      <c r="G53" s="54" t="b">
        <v>0</v>
      </c>
      <c r="H53" s="188"/>
      <c r="I53" s="189"/>
      <c r="J53" s="189"/>
      <c r="K53" s="189"/>
      <c r="L53" s="122"/>
    </row>
    <row r="54" ht="19.5" customHeight="1">
      <c r="A54" s="151" t="s">
        <v>144</v>
      </c>
      <c r="B54" s="200" t="s">
        <v>145</v>
      </c>
      <c r="C54" s="201">
        <v>15.0</v>
      </c>
      <c r="D54" s="202">
        <v>50000.0</v>
      </c>
      <c r="E54" s="203" t="s">
        <v>15</v>
      </c>
      <c r="F54" s="204" t="s">
        <v>16</v>
      </c>
      <c r="G54" s="28" t="b">
        <v>0</v>
      </c>
      <c r="H54" s="205"/>
      <c r="I54" s="206"/>
      <c r="J54" s="206"/>
      <c r="K54" s="206"/>
      <c r="L54" s="122"/>
    </row>
    <row r="55" ht="19.5" customHeight="1">
      <c r="A55" s="151" t="s">
        <v>146</v>
      </c>
      <c r="B55" s="207" t="s">
        <v>147</v>
      </c>
      <c r="C55" s="208">
        <v>25.0</v>
      </c>
      <c r="D55" s="209">
        <v>50000.0</v>
      </c>
      <c r="E55" s="210" t="s">
        <v>63</v>
      </c>
      <c r="F55" s="211" t="s">
        <v>16</v>
      </c>
      <c r="G55" s="28" t="b">
        <v>0</v>
      </c>
      <c r="H55" s="205"/>
      <c r="I55" s="206"/>
      <c r="J55" s="206"/>
      <c r="K55" s="206"/>
      <c r="L55" s="122"/>
    </row>
    <row r="56" ht="19.5" customHeight="1">
      <c r="A56" s="151" t="s">
        <v>148</v>
      </c>
      <c r="B56" s="212" t="s">
        <v>149</v>
      </c>
      <c r="C56" s="201">
        <v>10.0</v>
      </c>
      <c r="D56" s="213">
        <v>10000.0</v>
      </c>
      <c r="E56" s="203" t="s">
        <v>15</v>
      </c>
      <c r="F56" s="214"/>
      <c r="G56" s="28" t="b">
        <v>0</v>
      </c>
      <c r="H56" s="205"/>
      <c r="I56" s="206"/>
      <c r="J56" s="206"/>
      <c r="K56" s="206"/>
      <c r="L56" s="122"/>
    </row>
    <row r="57" ht="19.5" customHeight="1">
      <c r="A57" s="145"/>
      <c r="B57" s="219" t="s">
        <v>152</v>
      </c>
      <c r="C57" s="319"/>
      <c r="D57" s="319"/>
      <c r="E57" s="319"/>
      <c r="F57" s="320"/>
      <c r="G57" s="28"/>
      <c r="H57" s="222"/>
      <c r="I57" s="223"/>
      <c r="J57" s="223"/>
      <c r="K57" s="223"/>
      <c r="L57" s="150"/>
    </row>
    <row r="58" ht="19.5" customHeight="1">
      <c r="A58" s="151" t="s">
        <v>153</v>
      </c>
      <c r="B58" s="224" t="s">
        <v>154</v>
      </c>
      <c r="C58" s="225">
        <v>25.0</v>
      </c>
      <c r="D58" s="226">
        <v>90000.0</v>
      </c>
      <c r="E58" s="227" t="s">
        <v>63</v>
      </c>
      <c r="F58" s="228" t="s">
        <v>16</v>
      </c>
      <c r="G58" s="28" t="b">
        <v>0</v>
      </c>
      <c r="H58" s="205"/>
      <c r="I58" s="206"/>
      <c r="J58" s="206"/>
      <c r="K58" s="206"/>
      <c r="L58" s="122"/>
    </row>
    <row r="59">
      <c r="A59" s="151" t="s">
        <v>155</v>
      </c>
      <c r="B59" s="229" t="s">
        <v>156</v>
      </c>
      <c r="C59" s="230">
        <v>30.0</v>
      </c>
      <c r="D59" s="231">
        <v>80000.0</v>
      </c>
      <c r="E59" s="232" t="s">
        <v>63</v>
      </c>
      <c r="F59" s="233" t="s">
        <v>16</v>
      </c>
      <c r="G59" s="28" t="b">
        <v>0</v>
      </c>
      <c r="H59" s="205"/>
      <c r="I59" s="206"/>
      <c r="J59" s="206"/>
      <c r="K59" s="206"/>
      <c r="L59" s="122"/>
    </row>
    <row r="60" ht="19.5" customHeight="1">
      <c r="A60" s="151" t="s">
        <v>157</v>
      </c>
      <c r="B60" s="234" t="s">
        <v>158</v>
      </c>
      <c r="C60" s="235">
        <v>35.0</v>
      </c>
      <c r="D60" s="236">
        <v>500000.0</v>
      </c>
      <c r="E60" s="227" t="s">
        <v>63</v>
      </c>
      <c r="F60" s="228" t="s">
        <v>16</v>
      </c>
      <c r="G60" s="28" t="b">
        <v>0</v>
      </c>
      <c r="H60" s="205"/>
      <c r="I60" s="206"/>
      <c r="J60" s="206"/>
      <c r="K60" s="206"/>
      <c r="L60" s="122"/>
    </row>
    <row r="61" ht="19.5" customHeight="1">
      <c r="A61" s="151" t="s">
        <v>159</v>
      </c>
      <c r="B61" s="237" t="s">
        <v>160</v>
      </c>
      <c r="C61" s="230">
        <v>25.0</v>
      </c>
      <c r="D61" s="231">
        <v>140000.0</v>
      </c>
      <c r="E61" s="232" t="s">
        <v>63</v>
      </c>
      <c r="F61" s="233" t="s">
        <v>16</v>
      </c>
      <c r="G61" s="28" t="b">
        <v>0</v>
      </c>
      <c r="H61" s="205"/>
      <c r="I61" s="206"/>
      <c r="J61" s="206"/>
      <c r="K61" s="206"/>
      <c r="L61" s="122"/>
    </row>
    <row r="62" ht="19.5" customHeight="1">
      <c r="A62" s="151" t="s">
        <v>161</v>
      </c>
      <c r="B62" s="234" t="s">
        <v>162</v>
      </c>
      <c r="C62" s="235">
        <v>20.0</v>
      </c>
      <c r="D62" s="236">
        <v>60000.0</v>
      </c>
      <c r="E62" s="227" t="s">
        <v>63</v>
      </c>
      <c r="F62" s="228" t="s">
        <v>16</v>
      </c>
      <c r="G62" s="28" t="b">
        <v>0</v>
      </c>
      <c r="H62" s="205"/>
      <c r="I62" s="206"/>
      <c r="J62" s="206"/>
      <c r="K62" s="206"/>
      <c r="L62" s="122"/>
    </row>
    <row r="63" ht="19.5" customHeight="1">
      <c r="A63" s="151" t="s">
        <v>163</v>
      </c>
      <c r="B63" s="237" t="s">
        <v>164</v>
      </c>
      <c r="C63" s="230">
        <v>15.0</v>
      </c>
      <c r="D63" s="231">
        <v>250000.0</v>
      </c>
      <c r="E63" s="232" t="s">
        <v>63</v>
      </c>
      <c r="F63" s="233" t="s">
        <v>165</v>
      </c>
      <c r="G63" s="28" t="b">
        <v>0</v>
      </c>
      <c r="H63" s="205"/>
      <c r="I63" s="206"/>
      <c r="J63" s="206"/>
      <c r="K63" s="206"/>
      <c r="L63" s="122"/>
    </row>
    <row r="64" ht="19.5" customHeight="1">
      <c r="A64" s="151" t="s">
        <v>166</v>
      </c>
      <c r="B64" s="238" t="s">
        <v>167</v>
      </c>
      <c r="C64" s="235">
        <v>10.0</v>
      </c>
      <c r="D64" s="236">
        <v>70000.0</v>
      </c>
      <c r="E64" s="227" t="s">
        <v>63</v>
      </c>
      <c r="F64" s="228" t="s">
        <v>16</v>
      </c>
      <c r="G64" s="28" t="b">
        <v>0</v>
      </c>
      <c r="H64" s="205"/>
      <c r="I64" s="206"/>
      <c r="J64" s="206"/>
      <c r="K64" s="206"/>
      <c r="L64" s="122"/>
    </row>
    <row r="65" ht="19.5" customHeight="1">
      <c r="A65" s="151" t="s">
        <v>168</v>
      </c>
      <c r="B65" s="229" t="s">
        <v>169</v>
      </c>
      <c r="C65" s="230">
        <v>20.0</v>
      </c>
      <c r="D65" s="231">
        <v>40000.0</v>
      </c>
      <c r="E65" s="232" t="s">
        <v>63</v>
      </c>
      <c r="F65" s="233" t="s">
        <v>16</v>
      </c>
      <c r="G65" s="28" t="b">
        <v>0</v>
      </c>
      <c r="H65" s="205"/>
      <c r="I65" s="206"/>
      <c r="J65" s="206"/>
      <c r="K65" s="206"/>
      <c r="L65" s="122"/>
    </row>
    <row r="66" ht="19.5" customHeight="1">
      <c r="A66" s="151" t="s">
        <v>170</v>
      </c>
      <c r="B66" s="239" t="s">
        <v>171</v>
      </c>
      <c r="C66" s="235">
        <v>40.0</v>
      </c>
      <c r="D66" s="236">
        <v>70000.0</v>
      </c>
      <c r="E66" s="227" t="s">
        <v>63</v>
      </c>
      <c r="F66" s="228" t="s">
        <v>16</v>
      </c>
      <c r="G66" s="28" t="b">
        <v>0</v>
      </c>
      <c r="H66" s="205"/>
      <c r="I66" s="206"/>
      <c r="J66" s="206"/>
      <c r="K66" s="206"/>
      <c r="L66" s="122"/>
    </row>
    <row r="67" ht="19.5" customHeight="1">
      <c r="A67" s="151" t="s">
        <v>172</v>
      </c>
      <c r="B67" s="240" t="s">
        <v>173</v>
      </c>
      <c r="C67" s="241" t="s">
        <v>174</v>
      </c>
      <c r="D67" s="242"/>
      <c r="E67" s="242"/>
      <c r="F67" s="243"/>
      <c r="G67" s="244"/>
      <c r="H67" s="205"/>
      <c r="I67" s="206"/>
      <c r="J67" s="206"/>
      <c r="K67" s="206"/>
      <c r="L67" s="122"/>
    </row>
    <row r="68" ht="19.5" customHeight="1">
      <c r="A68" s="151" t="s">
        <v>175</v>
      </c>
      <c r="B68" s="33" t="s">
        <v>176</v>
      </c>
      <c r="C68" s="245"/>
      <c r="F68" s="246"/>
      <c r="G68" s="244"/>
      <c r="H68" s="205"/>
      <c r="I68" s="206"/>
      <c r="J68" s="206"/>
      <c r="K68" s="206"/>
      <c r="L68" s="122"/>
    </row>
    <row r="69" ht="19.5" customHeight="1">
      <c r="A69" s="151" t="s">
        <v>177</v>
      </c>
      <c r="B69" s="229" t="s">
        <v>178</v>
      </c>
      <c r="C69" s="247"/>
      <c r="F69" s="248"/>
      <c r="G69" s="244"/>
      <c r="H69" s="205"/>
      <c r="I69" s="206"/>
      <c r="J69" s="206"/>
      <c r="K69" s="206"/>
      <c r="L69" s="122"/>
    </row>
    <row r="70" ht="19.5" customHeight="1">
      <c r="A70" s="151" t="s">
        <v>179</v>
      </c>
      <c r="B70" s="238" t="s">
        <v>180</v>
      </c>
      <c r="C70" s="245"/>
      <c r="F70" s="246"/>
      <c r="G70" s="244"/>
      <c r="H70" s="205"/>
      <c r="I70" s="206"/>
      <c r="J70" s="206"/>
      <c r="K70" s="206"/>
      <c r="L70" s="122"/>
    </row>
    <row r="71" ht="19.5" customHeight="1">
      <c r="A71" s="151" t="s">
        <v>181</v>
      </c>
      <c r="B71" s="249" t="s">
        <v>182</v>
      </c>
      <c r="C71" s="250"/>
      <c r="D71" s="251"/>
      <c r="E71" s="251"/>
      <c r="F71" s="252"/>
      <c r="G71" s="244"/>
      <c r="H71" s="205"/>
      <c r="I71" s="206"/>
      <c r="J71" s="206"/>
      <c r="K71" s="206"/>
      <c r="L71" s="122"/>
    </row>
    <row r="72" ht="19.5" customHeight="1">
      <c r="A72" s="253"/>
      <c r="B72" s="254"/>
      <c r="C72" s="254"/>
      <c r="D72" s="255"/>
      <c r="E72" s="254"/>
      <c r="F72" s="254"/>
      <c r="G72" s="256"/>
      <c r="H72" s="257"/>
      <c r="I72" s="258"/>
      <c r="J72" s="258"/>
      <c r="K72" s="258"/>
      <c r="L72" s="259"/>
    </row>
    <row r="73" ht="19.5" customHeight="1">
      <c r="A73" s="260"/>
      <c r="B73" s="261" t="s">
        <v>183</v>
      </c>
      <c r="C73" s="321"/>
      <c r="D73" s="321"/>
      <c r="E73" s="321"/>
      <c r="F73" s="321"/>
      <c r="G73" s="263"/>
      <c r="H73" s="257"/>
      <c r="I73" s="258"/>
      <c r="J73" s="258"/>
      <c r="K73" s="258"/>
      <c r="L73" s="259"/>
    </row>
    <row r="74" ht="17.25" customHeight="1">
      <c r="A74" s="264"/>
      <c r="G74" s="265"/>
      <c r="H74" s="257"/>
      <c r="I74" s="258"/>
      <c r="J74" s="258"/>
      <c r="K74" s="258"/>
      <c r="L74" s="259"/>
    </row>
    <row r="75" ht="17.25" customHeight="1">
      <c r="A75" s="266"/>
      <c r="B75" s="254"/>
      <c r="C75" s="267"/>
      <c r="D75" s="267"/>
      <c r="E75" s="267"/>
      <c r="F75" s="267"/>
      <c r="G75" s="268"/>
      <c r="H75" s="257"/>
      <c r="I75" s="258"/>
      <c r="J75" s="258"/>
      <c r="K75" s="258"/>
      <c r="L75" s="259"/>
    </row>
    <row r="76" hidden="1">
      <c r="A76" s="269"/>
      <c r="D76" s="270"/>
      <c r="G76" s="256"/>
      <c r="H76" s="257"/>
      <c r="I76" s="258"/>
      <c r="J76" s="258"/>
      <c r="K76" s="258"/>
      <c r="L76" s="259"/>
    </row>
    <row r="77" hidden="1">
      <c r="A77" s="269"/>
      <c r="D77" s="270"/>
      <c r="G77" s="256"/>
      <c r="H77" s="257"/>
      <c r="I77" s="258"/>
      <c r="J77" s="258"/>
      <c r="K77" s="258"/>
      <c r="L77" s="259"/>
    </row>
    <row r="78" hidden="1">
      <c r="A78" s="269"/>
      <c r="D78" s="270"/>
      <c r="G78" s="256"/>
      <c r="H78" s="257"/>
      <c r="I78" s="258"/>
      <c r="J78" s="258"/>
      <c r="K78" s="258"/>
      <c r="L78" s="259"/>
    </row>
    <row r="79" hidden="1">
      <c r="A79" s="269"/>
      <c r="D79" s="270"/>
      <c r="G79" s="256"/>
      <c r="H79" s="257"/>
      <c r="I79" s="258"/>
      <c r="J79" s="258"/>
      <c r="K79" s="258"/>
      <c r="L79" s="259"/>
    </row>
    <row r="80" hidden="1">
      <c r="A80" s="269"/>
      <c r="D80" s="270"/>
      <c r="G80" s="256"/>
      <c r="H80" s="257"/>
      <c r="I80" s="258"/>
      <c r="J80" s="258"/>
      <c r="K80" s="258"/>
      <c r="L80" s="259"/>
    </row>
    <row r="81" hidden="1">
      <c r="A81" s="269"/>
      <c r="D81" s="270"/>
      <c r="G81" s="256"/>
      <c r="H81" s="257"/>
      <c r="I81" s="258"/>
      <c r="J81" s="258"/>
      <c r="K81" s="258"/>
      <c r="L81" s="259"/>
    </row>
    <row r="82" hidden="1">
      <c r="A82" s="269"/>
      <c r="D82" s="270"/>
      <c r="G82" s="256"/>
      <c r="H82" s="257"/>
      <c r="I82" s="258"/>
      <c r="J82" s="258"/>
      <c r="K82" s="258"/>
      <c r="L82" s="259"/>
    </row>
    <row r="83" hidden="1">
      <c r="A83" s="269"/>
      <c r="D83" s="270"/>
      <c r="G83" s="256"/>
      <c r="H83" s="257"/>
      <c r="I83" s="258"/>
      <c r="J83" s="258"/>
      <c r="K83" s="258"/>
      <c r="L83" s="259"/>
    </row>
    <row r="84" hidden="1">
      <c r="A84" s="269"/>
      <c r="D84" s="270"/>
      <c r="G84" s="256"/>
      <c r="H84" s="257"/>
      <c r="I84" s="258"/>
      <c r="J84" s="258"/>
      <c r="K84" s="258"/>
      <c r="L84" s="259"/>
    </row>
    <row r="85" hidden="1">
      <c r="A85" s="269"/>
      <c r="D85" s="270"/>
      <c r="G85" s="256"/>
      <c r="H85" s="257"/>
      <c r="I85" s="258"/>
      <c r="J85" s="258"/>
      <c r="K85" s="258"/>
      <c r="L85" s="259"/>
    </row>
    <row r="86" hidden="1">
      <c r="A86" s="269"/>
      <c r="D86" s="270"/>
      <c r="G86" s="256"/>
      <c r="H86" s="257"/>
      <c r="I86" s="258"/>
      <c r="J86" s="258"/>
      <c r="K86" s="258"/>
      <c r="L86" s="259"/>
    </row>
    <row r="87" hidden="1">
      <c r="A87" s="269"/>
      <c r="D87" s="270"/>
      <c r="G87" s="256"/>
      <c r="H87" s="257"/>
      <c r="I87" s="258"/>
      <c r="J87" s="258"/>
      <c r="K87" s="258"/>
      <c r="L87" s="259"/>
    </row>
    <row r="88" hidden="1">
      <c r="A88" s="269"/>
      <c r="D88" s="270"/>
      <c r="G88" s="256"/>
      <c r="H88" s="257"/>
      <c r="I88" s="258"/>
      <c r="J88" s="258"/>
      <c r="K88" s="258"/>
      <c r="L88" s="259"/>
    </row>
    <row r="89" hidden="1">
      <c r="A89" s="269"/>
      <c r="D89" s="270"/>
      <c r="G89" s="256"/>
      <c r="H89" s="257"/>
      <c r="I89" s="258"/>
      <c r="J89" s="258"/>
      <c r="K89" s="258"/>
      <c r="L89" s="259"/>
    </row>
    <row r="90" hidden="1">
      <c r="A90" s="269"/>
      <c r="D90" s="270"/>
      <c r="G90" s="256"/>
      <c r="H90" s="257"/>
      <c r="I90" s="258"/>
      <c r="J90" s="258"/>
      <c r="K90" s="258"/>
      <c r="L90" s="259"/>
    </row>
    <row r="91" hidden="1">
      <c r="A91" s="269"/>
      <c r="D91" s="270"/>
      <c r="G91" s="256"/>
      <c r="H91" s="257"/>
      <c r="I91" s="258"/>
      <c r="J91" s="258"/>
      <c r="K91" s="258"/>
      <c r="L91" s="259"/>
    </row>
    <row r="92" hidden="1">
      <c r="A92" s="269"/>
      <c r="D92" s="270"/>
      <c r="G92" s="256"/>
      <c r="H92" s="257"/>
      <c r="I92" s="258"/>
      <c r="J92" s="258"/>
      <c r="K92" s="258"/>
      <c r="L92" s="259"/>
    </row>
    <row r="93" hidden="1">
      <c r="A93" s="269"/>
      <c r="D93" s="270"/>
      <c r="G93" s="256"/>
      <c r="H93" s="257"/>
      <c r="I93" s="258"/>
      <c r="J93" s="258"/>
      <c r="K93" s="258"/>
      <c r="L93" s="259"/>
    </row>
    <row r="94" hidden="1">
      <c r="A94" s="269"/>
      <c r="D94" s="270"/>
      <c r="G94" s="256"/>
      <c r="H94" s="257"/>
      <c r="I94" s="258"/>
      <c r="J94" s="258"/>
      <c r="K94" s="258"/>
      <c r="L94" s="259"/>
    </row>
    <row r="95" hidden="1">
      <c r="A95" s="269"/>
      <c r="D95" s="270"/>
      <c r="G95" s="256"/>
      <c r="H95" s="257"/>
      <c r="I95" s="258"/>
      <c r="J95" s="258"/>
      <c r="K95" s="258"/>
      <c r="L95" s="259"/>
    </row>
    <row r="96" hidden="1">
      <c r="A96" s="269"/>
      <c r="D96" s="270"/>
      <c r="G96" s="256"/>
      <c r="H96" s="257"/>
      <c r="I96" s="258"/>
      <c r="J96" s="258"/>
      <c r="K96" s="258"/>
      <c r="L96" s="259"/>
    </row>
    <row r="97" hidden="1">
      <c r="A97" s="269"/>
      <c r="D97" s="270"/>
      <c r="G97" s="256"/>
      <c r="H97" s="257"/>
      <c r="I97" s="258"/>
      <c r="J97" s="258"/>
      <c r="K97" s="258"/>
      <c r="L97" s="259"/>
    </row>
    <row r="98" hidden="1">
      <c r="A98" s="269"/>
      <c r="D98" s="270"/>
      <c r="G98" s="256"/>
      <c r="H98" s="257"/>
      <c r="I98" s="258"/>
      <c r="J98" s="258"/>
      <c r="K98" s="258"/>
      <c r="L98" s="259"/>
    </row>
    <row r="99" hidden="1">
      <c r="A99" s="269"/>
      <c r="D99" s="270"/>
      <c r="G99" s="256"/>
      <c r="H99" s="257"/>
      <c r="I99" s="258"/>
      <c r="J99" s="258"/>
      <c r="K99" s="258"/>
      <c r="L99" s="259"/>
    </row>
    <row r="100" hidden="1">
      <c r="A100" s="269"/>
      <c r="D100" s="270"/>
      <c r="G100" s="256"/>
      <c r="H100" s="257"/>
      <c r="I100" s="258"/>
      <c r="J100" s="258"/>
      <c r="K100" s="258"/>
      <c r="L100" s="259"/>
    </row>
    <row r="101" hidden="1">
      <c r="A101" s="269"/>
      <c r="D101" s="270"/>
      <c r="G101" s="256"/>
      <c r="H101" s="257"/>
      <c r="I101" s="258"/>
      <c r="J101" s="258"/>
      <c r="K101" s="258"/>
      <c r="L101" s="259"/>
    </row>
    <row r="102" hidden="1">
      <c r="A102" s="269"/>
      <c r="D102" s="270"/>
      <c r="G102" s="256"/>
      <c r="H102" s="257"/>
      <c r="I102" s="258"/>
      <c r="J102" s="258"/>
      <c r="K102" s="258"/>
      <c r="L102" s="259"/>
    </row>
    <row r="103" hidden="1">
      <c r="A103" s="269"/>
      <c r="D103" s="270"/>
      <c r="G103" s="256"/>
      <c r="H103" s="257"/>
      <c r="I103" s="258"/>
      <c r="J103" s="258"/>
      <c r="K103" s="258"/>
      <c r="L103" s="259"/>
    </row>
    <row r="104" hidden="1">
      <c r="A104" s="269"/>
      <c r="D104" s="270"/>
      <c r="G104" s="256"/>
      <c r="H104" s="257"/>
      <c r="I104" s="258"/>
      <c r="J104" s="258"/>
      <c r="K104" s="258"/>
      <c r="L104" s="259"/>
    </row>
    <row r="105" hidden="1">
      <c r="A105" s="269"/>
      <c r="D105" s="270"/>
      <c r="G105" s="256"/>
      <c r="H105" s="257"/>
      <c r="I105" s="258"/>
      <c r="J105" s="258"/>
      <c r="K105" s="258"/>
      <c r="L105" s="259"/>
    </row>
    <row r="106" hidden="1">
      <c r="A106" s="269"/>
      <c r="D106" s="270"/>
      <c r="G106" s="256"/>
      <c r="H106" s="257"/>
      <c r="I106" s="258"/>
      <c r="J106" s="258"/>
      <c r="K106" s="258"/>
      <c r="L106" s="259"/>
    </row>
    <row r="107" hidden="1">
      <c r="A107" s="269"/>
      <c r="D107" s="270"/>
      <c r="G107" s="256"/>
      <c r="H107" s="257"/>
      <c r="I107" s="258"/>
      <c r="J107" s="258"/>
      <c r="K107" s="258"/>
      <c r="L107" s="259"/>
    </row>
    <row r="108" hidden="1">
      <c r="A108" s="269"/>
      <c r="D108" s="270"/>
      <c r="G108" s="256"/>
      <c r="H108" s="257"/>
      <c r="I108" s="258"/>
      <c r="J108" s="258"/>
      <c r="K108" s="258"/>
      <c r="L108" s="259"/>
    </row>
    <row r="109" hidden="1">
      <c r="A109" s="269"/>
      <c r="D109" s="270"/>
      <c r="G109" s="256"/>
      <c r="H109" s="257"/>
      <c r="I109" s="258"/>
      <c r="J109" s="258"/>
      <c r="K109" s="258"/>
      <c r="L109" s="259"/>
    </row>
    <row r="110" hidden="1">
      <c r="A110" s="269"/>
      <c r="D110" s="270"/>
      <c r="G110" s="256"/>
      <c r="H110" s="257"/>
      <c r="I110" s="258"/>
      <c r="J110" s="258"/>
      <c r="K110" s="258"/>
      <c r="L110" s="259"/>
    </row>
    <row r="111" hidden="1">
      <c r="A111" s="269"/>
      <c r="D111" s="270"/>
      <c r="G111" s="256"/>
      <c r="H111" s="257"/>
      <c r="I111" s="258"/>
      <c r="J111" s="258"/>
      <c r="K111" s="258"/>
      <c r="L111" s="259"/>
    </row>
    <row r="112" hidden="1">
      <c r="A112" s="269"/>
      <c r="D112" s="270"/>
      <c r="G112" s="256"/>
      <c r="H112" s="257"/>
      <c r="I112" s="258"/>
      <c r="J112" s="258"/>
      <c r="K112" s="258"/>
      <c r="L112" s="259"/>
    </row>
    <row r="113" hidden="1">
      <c r="A113" s="269"/>
      <c r="D113" s="270"/>
      <c r="G113" s="256"/>
      <c r="H113" s="257"/>
      <c r="I113" s="258"/>
      <c r="J113" s="258"/>
      <c r="K113" s="258"/>
      <c r="L113" s="259"/>
    </row>
    <row r="114" hidden="1">
      <c r="A114" s="269"/>
      <c r="D114" s="270"/>
      <c r="G114" s="256"/>
      <c r="H114" s="257"/>
      <c r="I114" s="258"/>
      <c r="J114" s="258"/>
      <c r="K114" s="258"/>
      <c r="L114" s="259"/>
    </row>
    <row r="115" hidden="1">
      <c r="A115" s="269"/>
      <c r="D115" s="270"/>
      <c r="G115" s="256"/>
      <c r="H115" s="257"/>
      <c r="I115" s="258"/>
      <c r="J115" s="258"/>
      <c r="K115" s="258"/>
      <c r="L115" s="259"/>
    </row>
    <row r="116" hidden="1">
      <c r="A116" s="269"/>
      <c r="D116" s="270"/>
      <c r="G116" s="256"/>
      <c r="H116" s="257"/>
      <c r="I116" s="258"/>
      <c r="J116" s="258"/>
      <c r="K116" s="258"/>
      <c r="L116" s="259"/>
    </row>
    <row r="117" hidden="1">
      <c r="A117" s="269"/>
      <c r="D117" s="270"/>
      <c r="G117" s="256"/>
      <c r="H117" s="257"/>
      <c r="I117" s="258"/>
      <c r="J117" s="258"/>
      <c r="K117" s="258"/>
      <c r="L117" s="259"/>
    </row>
    <row r="118" hidden="1">
      <c r="A118" s="269"/>
      <c r="D118" s="270"/>
      <c r="G118" s="256"/>
      <c r="H118" s="257"/>
      <c r="I118" s="258"/>
      <c r="J118" s="258"/>
      <c r="K118" s="258"/>
      <c r="L118" s="259"/>
    </row>
    <row r="119" hidden="1">
      <c r="A119" s="269"/>
      <c r="D119" s="270"/>
      <c r="G119" s="256"/>
      <c r="H119" s="257"/>
      <c r="I119" s="258"/>
      <c r="J119" s="258"/>
      <c r="K119" s="258"/>
      <c r="L119" s="259"/>
    </row>
    <row r="120" hidden="1">
      <c r="A120" s="269"/>
      <c r="D120" s="270"/>
      <c r="G120" s="256"/>
      <c r="H120" s="257"/>
      <c r="I120" s="258"/>
      <c r="J120" s="258"/>
      <c r="K120" s="258"/>
      <c r="L120" s="259"/>
    </row>
    <row r="121" hidden="1">
      <c r="A121" s="269"/>
      <c r="D121" s="270"/>
      <c r="G121" s="256"/>
      <c r="H121" s="257"/>
      <c r="I121" s="258"/>
      <c r="J121" s="258"/>
      <c r="K121" s="258"/>
      <c r="L121" s="259"/>
    </row>
    <row r="122" hidden="1">
      <c r="A122" s="269"/>
      <c r="D122" s="270"/>
      <c r="G122" s="256"/>
      <c r="H122" s="257"/>
      <c r="I122" s="258"/>
      <c r="J122" s="258"/>
      <c r="K122" s="258"/>
      <c r="L122" s="259"/>
    </row>
    <row r="123" hidden="1">
      <c r="A123" s="269"/>
      <c r="D123" s="270"/>
      <c r="G123" s="256"/>
      <c r="H123" s="257"/>
      <c r="I123" s="258"/>
      <c r="J123" s="258"/>
      <c r="K123" s="258"/>
      <c r="L123" s="259"/>
    </row>
    <row r="124" hidden="1">
      <c r="A124" s="269"/>
      <c r="D124" s="270"/>
      <c r="G124" s="256"/>
      <c r="H124" s="257"/>
      <c r="I124" s="258"/>
      <c r="J124" s="258"/>
      <c r="K124" s="258"/>
      <c r="L124" s="259"/>
    </row>
    <row r="125" hidden="1">
      <c r="A125" s="269"/>
      <c r="D125" s="270"/>
      <c r="G125" s="256"/>
      <c r="H125" s="257"/>
      <c r="I125" s="258"/>
      <c r="J125" s="258"/>
      <c r="K125" s="258"/>
      <c r="L125" s="259"/>
    </row>
    <row r="126" hidden="1">
      <c r="A126" s="269"/>
      <c r="D126" s="270"/>
      <c r="G126" s="256"/>
      <c r="H126" s="257"/>
      <c r="I126" s="258"/>
      <c r="J126" s="258"/>
      <c r="K126" s="258"/>
      <c r="L126" s="259"/>
    </row>
    <row r="127" hidden="1">
      <c r="A127" s="269"/>
      <c r="D127" s="270"/>
      <c r="G127" s="256"/>
      <c r="H127" s="257"/>
      <c r="I127" s="258"/>
      <c r="J127" s="258"/>
      <c r="K127" s="258"/>
      <c r="L127" s="259"/>
    </row>
    <row r="128" hidden="1">
      <c r="A128" s="269"/>
      <c r="D128" s="270"/>
      <c r="G128" s="256"/>
      <c r="H128" s="257"/>
      <c r="I128" s="258"/>
      <c r="J128" s="258"/>
      <c r="K128" s="258"/>
      <c r="L128" s="259"/>
    </row>
    <row r="129" hidden="1">
      <c r="A129" s="269"/>
      <c r="D129" s="270"/>
      <c r="G129" s="256"/>
      <c r="H129" s="257"/>
      <c r="I129" s="258"/>
      <c r="J129" s="258"/>
      <c r="K129" s="258"/>
      <c r="L129" s="259"/>
    </row>
    <row r="130" hidden="1">
      <c r="A130" s="269"/>
      <c r="D130" s="270"/>
      <c r="G130" s="256"/>
      <c r="H130" s="257"/>
      <c r="I130" s="258"/>
      <c r="J130" s="258"/>
      <c r="K130" s="258"/>
      <c r="L130" s="259"/>
    </row>
    <row r="131" hidden="1">
      <c r="A131" s="269"/>
      <c r="D131" s="270"/>
      <c r="G131" s="256"/>
      <c r="H131" s="257"/>
      <c r="I131" s="258"/>
      <c r="J131" s="258"/>
      <c r="K131" s="258"/>
      <c r="L131" s="259"/>
    </row>
    <row r="132" hidden="1">
      <c r="A132" s="269"/>
      <c r="D132" s="270"/>
      <c r="G132" s="256"/>
      <c r="H132" s="257"/>
      <c r="I132" s="258"/>
      <c r="J132" s="258"/>
      <c r="K132" s="258"/>
      <c r="L132" s="259"/>
    </row>
    <row r="133" hidden="1">
      <c r="A133" s="269"/>
      <c r="D133" s="270"/>
      <c r="G133" s="256"/>
      <c r="H133" s="257"/>
      <c r="I133" s="258"/>
      <c r="J133" s="258"/>
      <c r="K133" s="258"/>
      <c r="L133" s="259"/>
    </row>
    <row r="134" hidden="1">
      <c r="A134" s="269"/>
      <c r="D134" s="270"/>
      <c r="G134" s="256"/>
      <c r="H134" s="257"/>
      <c r="I134" s="258"/>
      <c r="J134" s="258"/>
      <c r="K134" s="258"/>
      <c r="L134" s="259"/>
    </row>
    <row r="135" hidden="1">
      <c r="A135" s="269"/>
      <c r="D135" s="270"/>
      <c r="G135" s="256"/>
      <c r="H135" s="257"/>
      <c r="I135" s="258"/>
      <c r="J135" s="258"/>
      <c r="K135" s="258"/>
      <c r="L135" s="259"/>
    </row>
    <row r="136" hidden="1">
      <c r="A136" s="269"/>
      <c r="D136" s="270"/>
      <c r="G136" s="256"/>
      <c r="H136" s="257"/>
      <c r="I136" s="258"/>
      <c r="J136" s="258"/>
      <c r="K136" s="258"/>
      <c r="L136" s="259"/>
    </row>
    <row r="137" hidden="1">
      <c r="A137" s="269"/>
      <c r="D137" s="270"/>
      <c r="G137" s="256"/>
      <c r="H137" s="257"/>
      <c r="I137" s="258"/>
      <c r="J137" s="258"/>
      <c r="K137" s="258"/>
      <c r="L137" s="259"/>
    </row>
    <row r="138" hidden="1">
      <c r="A138" s="269"/>
      <c r="D138" s="270"/>
      <c r="G138" s="256"/>
      <c r="H138" s="257"/>
      <c r="I138" s="258"/>
      <c r="J138" s="258"/>
      <c r="K138" s="258"/>
      <c r="L138" s="259"/>
    </row>
    <row r="139" hidden="1">
      <c r="A139" s="269"/>
      <c r="D139" s="270"/>
      <c r="G139" s="256"/>
      <c r="H139" s="257"/>
      <c r="I139" s="258"/>
      <c r="J139" s="258"/>
      <c r="K139" s="258"/>
      <c r="L139" s="259"/>
    </row>
    <row r="140" hidden="1">
      <c r="A140" s="269"/>
      <c r="D140" s="270"/>
      <c r="G140" s="256"/>
      <c r="H140" s="257"/>
      <c r="I140" s="258"/>
      <c r="J140" s="258"/>
      <c r="K140" s="258"/>
      <c r="L140" s="259"/>
    </row>
    <row r="141" hidden="1">
      <c r="A141" s="269"/>
      <c r="D141" s="270"/>
      <c r="G141" s="256"/>
      <c r="H141" s="257"/>
      <c r="I141" s="258"/>
      <c r="J141" s="258"/>
      <c r="K141" s="258"/>
      <c r="L141" s="259"/>
    </row>
    <row r="142" hidden="1">
      <c r="A142" s="269"/>
      <c r="D142" s="270"/>
      <c r="G142" s="256"/>
      <c r="H142" s="257"/>
      <c r="I142" s="258"/>
      <c r="J142" s="258"/>
      <c r="K142" s="258"/>
      <c r="L142" s="259"/>
    </row>
    <row r="143" hidden="1">
      <c r="A143" s="269"/>
      <c r="D143" s="270"/>
      <c r="G143" s="256"/>
      <c r="H143" s="257"/>
      <c r="I143" s="258"/>
      <c r="J143" s="258"/>
      <c r="K143" s="258"/>
      <c r="L143" s="259"/>
    </row>
    <row r="144" hidden="1">
      <c r="A144" s="269"/>
      <c r="D144" s="270"/>
      <c r="G144" s="256"/>
      <c r="H144" s="257"/>
      <c r="I144" s="258"/>
      <c r="J144" s="258"/>
      <c r="K144" s="258"/>
      <c r="L144" s="259"/>
    </row>
    <row r="145" hidden="1">
      <c r="A145" s="269"/>
      <c r="D145" s="270"/>
      <c r="G145" s="256"/>
      <c r="H145" s="257"/>
      <c r="I145" s="258"/>
      <c r="J145" s="258"/>
      <c r="K145" s="258"/>
      <c r="L145" s="259"/>
    </row>
    <row r="146" hidden="1">
      <c r="A146" s="269"/>
      <c r="D146" s="270"/>
      <c r="G146" s="256"/>
      <c r="H146" s="257"/>
      <c r="I146" s="258"/>
      <c r="J146" s="258"/>
      <c r="K146" s="258"/>
      <c r="L146" s="259"/>
    </row>
    <row r="147" hidden="1">
      <c r="A147" s="269"/>
      <c r="D147" s="270"/>
      <c r="G147" s="256"/>
      <c r="H147" s="257"/>
      <c r="I147" s="258"/>
      <c r="J147" s="258"/>
      <c r="K147" s="258"/>
      <c r="L147" s="259"/>
    </row>
    <row r="148" hidden="1">
      <c r="A148" s="269"/>
      <c r="D148" s="270"/>
      <c r="G148" s="256"/>
      <c r="H148" s="257"/>
      <c r="I148" s="258"/>
      <c r="J148" s="258"/>
      <c r="K148" s="258"/>
      <c r="L148" s="259"/>
    </row>
    <row r="149" hidden="1">
      <c r="A149" s="269"/>
      <c r="D149" s="270"/>
      <c r="G149" s="256"/>
      <c r="H149" s="257"/>
      <c r="I149" s="258"/>
      <c r="J149" s="258"/>
      <c r="K149" s="258"/>
      <c r="L149" s="259"/>
    </row>
    <row r="150" hidden="1">
      <c r="A150" s="269"/>
      <c r="D150" s="270"/>
      <c r="G150" s="256"/>
      <c r="H150" s="257"/>
      <c r="I150" s="258"/>
      <c r="J150" s="258"/>
      <c r="K150" s="258"/>
      <c r="L150" s="259"/>
    </row>
    <row r="151" hidden="1">
      <c r="A151" s="269"/>
      <c r="D151" s="270"/>
      <c r="G151" s="256"/>
      <c r="H151" s="257"/>
      <c r="I151" s="258"/>
      <c r="J151" s="258"/>
      <c r="K151" s="258"/>
      <c r="L151" s="259"/>
    </row>
    <row r="152" hidden="1">
      <c r="A152" s="269"/>
      <c r="D152" s="270"/>
      <c r="G152" s="256"/>
      <c r="H152" s="257"/>
      <c r="I152" s="258"/>
      <c r="J152" s="258"/>
      <c r="K152" s="258"/>
      <c r="L152" s="259"/>
    </row>
    <row r="153" hidden="1">
      <c r="A153" s="269"/>
      <c r="D153" s="270"/>
      <c r="G153" s="256"/>
      <c r="H153" s="257"/>
      <c r="I153" s="258"/>
      <c r="J153" s="258"/>
      <c r="K153" s="258"/>
      <c r="L153" s="259"/>
    </row>
    <row r="154" hidden="1">
      <c r="A154" s="269"/>
      <c r="D154" s="270"/>
      <c r="G154" s="256"/>
      <c r="H154" s="257"/>
      <c r="I154" s="258"/>
      <c r="J154" s="258"/>
      <c r="K154" s="258"/>
      <c r="L154" s="259"/>
    </row>
    <row r="155" hidden="1">
      <c r="A155" s="269"/>
      <c r="D155" s="270"/>
      <c r="G155" s="256"/>
      <c r="H155" s="257"/>
      <c r="I155" s="258"/>
      <c r="J155" s="258"/>
      <c r="K155" s="258"/>
      <c r="L155" s="259"/>
    </row>
    <row r="156" hidden="1">
      <c r="A156" s="269"/>
      <c r="D156" s="270"/>
      <c r="G156" s="256"/>
      <c r="H156" s="257"/>
      <c r="I156" s="258"/>
      <c r="J156" s="258"/>
      <c r="K156" s="258"/>
      <c r="L156" s="259"/>
    </row>
    <row r="157" hidden="1">
      <c r="A157" s="269"/>
      <c r="D157" s="270"/>
      <c r="G157" s="256"/>
      <c r="H157" s="257"/>
      <c r="I157" s="258"/>
      <c r="J157" s="258"/>
      <c r="K157" s="258"/>
      <c r="L157" s="259"/>
    </row>
    <row r="158" hidden="1">
      <c r="A158" s="269"/>
      <c r="D158" s="270"/>
      <c r="G158" s="256"/>
      <c r="H158" s="257"/>
      <c r="I158" s="258"/>
      <c r="J158" s="258"/>
      <c r="K158" s="258"/>
      <c r="L158" s="259"/>
    </row>
    <row r="159" hidden="1">
      <c r="A159" s="269"/>
      <c r="D159" s="270"/>
      <c r="G159" s="256"/>
      <c r="H159" s="257"/>
      <c r="I159" s="258"/>
      <c r="J159" s="258"/>
      <c r="K159" s="258"/>
      <c r="L159" s="259"/>
    </row>
    <row r="160" hidden="1">
      <c r="A160" s="269"/>
      <c r="D160" s="270"/>
      <c r="G160" s="256"/>
      <c r="H160" s="257"/>
      <c r="I160" s="258"/>
      <c r="J160" s="258"/>
      <c r="K160" s="258"/>
      <c r="L160" s="259"/>
    </row>
    <row r="161" hidden="1">
      <c r="A161" s="269"/>
      <c r="D161" s="270"/>
      <c r="G161" s="256"/>
      <c r="H161" s="257"/>
      <c r="I161" s="258"/>
      <c r="J161" s="258"/>
      <c r="K161" s="258"/>
      <c r="L161" s="259"/>
    </row>
    <row r="162" hidden="1">
      <c r="A162" s="269"/>
      <c r="D162" s="270"/>
      <c r="G162" s="256"/>
      <c r="H162" s="257"/>
      <c r="I162" s="258"/>
      <c r="J162" s="258"/>
      <c r="K162" s="258"/>
      <c r="L162" s="259"/>
    </row>
    <row r="163" hidden="1">
      <c r="A163" s="269"/>
      <c r="D163" s="270"/>
      <c r="G163" s="256"/>
      <c r="H163" s="257"/>
      <c r="I163" s="258"/>
      <c r="J163" s="258"/>
      <c r="K163" s="258"/>
      <c r="L163" s="259"/>
    </row>
    <row r="164" hidden="1">
      <c r="A164" s="269"/>
      <c r="D164" s="270"/>
      <c r="G164" s="256"/>
      <c r="H164" s="257"/>
      <c r="I164" s="258"/>
      <c r="J164" s="258"/>
      <c r="K164" s="258"/>
      <c r="L164" s="259"/>
    </row>
    <row r="165" hidden="1">
      <c r="A165" s="269"/>
      <c r="D165" s="270"/>
      <c r="G165" s="256"/>
      <c r="H165" s="257"/>
      <c r="I165" s="258"/>
      <c r="J165" s="258"/>
      <c r="K165" s="258"/>
      <c r="L165" s="259"/>
    </row>
    <row r="166" hidden="1">
      <c r="A166" s="269"/>
      <c r="D166" s="270"/>
      <c r="G166" s="256"/>
      <c r="H166" s="257"/>
      <c r="I166" s="258"/>
      <c r="J166" s="258"/>
      <c r="K166" s="258"/>
      <c r="L166" s="259"/>
    </row>
    <row r="167" hidden="1">
      <c r="A167" s="269"/>
      <c r="D167" s="270"/>
      <c r="G167" s="256"/>
      <c r="H167" s="257"/>
      <c r="I167" s="258"/>
      <c r="J167" s="258"/>
      <c r="K167" s="258"/>
      <c r="L167" s="259"/>
    </row>
    <row r="168" hidden="1">
      <c r="A168" s="269"/>
      <c r="D168" s="270"/>
      <c r="G168" s="256"/>
      <c r="H168" s="257"/>
      <c r="I168" s="258"/>
      <c r="J168" s="258"/>
      <c r="K168" s="258"/>
      <c r="L168" s="259"/>
    </row>
    <row r="169" hidden="1">
      <c r="A169" s="269"/>
      <c r="D169" s="270"/>
      <c r="G169" s="256"/>
      <c r="H169" s="257"/>
      <c r="I169" s="258"/>
      <c r="J169" s="258"/>
      <c r="K169" s="258"/>
      <c r="L169" s="259"/>
    </row>
    <row r="170" hidden="1">
      <c r="A170" s="269"/>
      <c r="D170" s="270"/>
      <c r="G170" s="256"/>
      <c r="H170" s="257"/>
      <c r="I170" s="258"/>
      <c r="J170" s="258"/>
      <c r="K170" s="258"/>
      <c r="L170" s="259"/>
    </row>
    <row r="171" hidden="1">
      <c r="A171" s="269"/>
      <c r="D171" s="270"/>
      <c r="G171" s="256"/>
      <c r="H171" s="257"/>
      <c r="I171" s="258"/>
      <c r="J171" s="258"/>
      <c r="K171" s="258"/>
      <c r="L171" s="259"/>
    </row>
    <row r="172" hidden="1">
      <c r="A172" s="269"/>
      <c r="D172" s="270"/>
      <c r="G172" s="256"/>
      <c r="H172" s="257"/>
      <c r="I172" s="258"/>
      <c r="J172" s="258"/>
      <c r="K172" s="258"/>
      <c r="L172" s="259"/>
    </row>
    <row r="173" hidden="1">
      <c r="A173" s="269"/>
      <c r="D173" s="270"/>
      <c r="G173" s="256"/>
      <c r="H173" s="257"/>
      <c r="I173" s="258"/>
      <c r="J173" s="258"/>
      <c r="K173" s="258"/>
      <c r="L173" s="259"/>
    </row>
    <row r="174" hidden="1">
      <c r="A174" s="269"/>
      <c r="D174" s="270"/>
      <c r="G174" s="256"/>
      <c r="H174" s="257"/>
      <c r="I174" s="258"/>
      <c r="J174" s="258"/>
      <c r="K174" s="258"/>
      <c r="L174" s="259"/>
    </row>
    <row r="175" hidden="1">
      <c r="A175" s="269"/>
      <c r="D175" s="270"/>
      <c r="G175" s="256"/>
      <c r="H175" s="257"/>
      <c r="I175" s="258"/>
      <c r="J175" s="258"/>
      <c r="K175" s="258"/>
      <c r="L175" s="259"/>
    </row>
    <row r="176" hidden="1">
      <c r="A176" s="269"/>
      <c r="D176" s="270"/>
      <c r="G176" s="256"/>
      <c r="H176" s="257"/>
      <c r="I176" s="258"/>
      <c r="J176" s="258"/>
      <c r="K176" s="258"/>
      <c r="L176" s="259"/>
    </row>
    <row r="177" hidden="1">
      <c r="A177" s="269"/>
      <c r="D177" s="270"/>
      <c r="G177" s="256"/>
      <c r="H177" s="257"/>
      <c r="I177" s="258"/>
      <c r="J177" s="258"/>
      <c r="K177" s="258"/>
      <c r="L177" s="259"/>
    </row>
    <row r="178" hidden="1">
      <c r="A178" s="269"/>
      <c r="D178" s="270"/>
      <c r="G178" s="256"/>
      <c r="H178" s="257"/>
      <c r="I178" s="258"/>
      <c r="J178" s="258"/>
      <c r="K178" s="258"/>
      <c r="L178" s="259"/>
    </row>
    <row r="179" hidden="1">
      <c r="A179" s="269"/>
      <c r="D179" s="270"/>
      <c r="G179" s="256"/>
      <c r="H179" s="257"/>
      <c r="I179" s="258"/>
      <c r="J179" s="258"/>
      <c r="K179" s="258"/>
      <c r="L179" s="259"/>
    </row>
    <row r="180" hidden="1">
      <c r="A180" s="269"/>
      <c r="D180" s="270"/>
      <c r="G180" s="256"/>
      <c r="H180" s="257"/>
      <c r="I180" s="258"/>
      <c r="J180" s="258"/>
      <c r="K180" s="258"/>
      <c r="L180" s="259"/>
    </row>
    <row r="181" hidden="1">
      <c r="A181" s="269"/>
      <c r="D181" s="270"/>
      <c r="G181" s="256"/>
      <c r="H181" s="257"/>
      <c r="I181" s="258"/>
      <c r="J181" s="258"/>
      <c r="K181" s="258"/>
      <c r="L181" s="259"/>
    </row>
    <row r="182" hidden="1">
      <c r="A182" s="269"/>
      <c r="D182" s="270"/>
      <c r="G182" s="256"/>
      <c r="H182" s="257"/>
      <c r="I182" s="258"/>
      <c r="J182" s="258"/>
      <c r="K182" s="258"/>
      <c r="L182" s="259"/>
    </row>
    <row r="183" hidden="1">
      <c r="A183" s="269"/>
      <c r="D183" s="270"/>
      <c r="G183" s="256"/>
      <c r="H183" s="257"/>
      <c r="I183" s="258"/>
      <c r="J183" s="258"/>
      <c r="K183" s="258"/>
      <c r="L183" s="259"/>
    </row>
    <row r="184" hidden="1">
      <c r="A184" s="269"/>
      <c r="D184" s="270"/>
      <c r="G184" s="256"/>
      <c r="H184" s="257"/>
      <c r="I184" s="258"/>
      <c r="J184" s="258"/>
      <c r="K184" s="258"/>
      <c r="L184" s="259"/>
    </row>
    <row r="185" hidden="1">
      <c r="A185" s="269"/>
      <c r="D185" s="270"/>
      <c r="G185" s="256"/>
      <c r="H185" s="257"/>
      <c r="I185" s="258"/>
      <c r="J185" s="258"/>
      <c r="K185" s="258"/>
      <c r="L185" s="259"/>
    </row>
    <row r="186" hidden="1">
      <c r="A186" s="269"/>
      <c r="D186" s="270"/>
      <c r="G186" s="256"/>
      <c r="H186" s="257"/>
      <c r="I186" s="258"/>
      <c r="J186" s="258"/>
      <c r="K186" s="258"/>
      <c r="L186" s="259"/>
    </row>
    <row r="187" hidden="1">
      <c r="A187" s="269"/>
      <c r="D187" s="270"/>
      <c r="G187" s="256"/>
      <c r="H187" s="257"/>
      <c r="I187" s="258"/>
      <c r="J187" s="258"/>
      <c r="K187" s="258"/>
      <c r="L187" s="259"/>
    </row>
    <row r="188" hidden="1">
      <c r="A188" s="269"/>
      <c r="D188" s="270"/>
      <c r="G188" s="256"/>
      <c r="H188" s="257"/>
      <c r="I188" s="258"/>
      <c r="J188" s="258"/>
      <c r="K188" s="258"/>
      <c r="L188" s="259"/>
    </row>
    <row r="189" hidden="1">
      <c r="A189" s="269"/>
      <c r="D189" s="270"/>
      <c r="G189" s="256"/>
      <c r="H189" s="257"/>
      <c r="I189" s="258"/>
      <c r="J189" s="258"/>
      <c r="K189" s="258"/>
      <c r="L189" s="259"/>
    </row>
    <row r="190" hidden="1">
      <c r="A190" s="269"/>
      <c r="D190" s="270"/>
      <c r="G190" s="256"/>
      <c r="H190" s="257"/>
      <c r="I190" s="258"/>
      <c r="J190" s="258"/>
      <c r="K190" s="258"/>
      <c r="L190" s="259"/>
    </row>
    <row r="191" hidden="1">
      <c r="A191" s="269"/>
      <c r="D191" s="270"/>
      <c r="G191" s="256"/>
      <c r="H191" s="257"/>
      <c r="I191" s="258"/>
      <c r="J191" s="258"/>
      <c r="K191" s="258"/>
      <c r="L191" s="259"/>
    </row>
    <row r="192" hidden="1">
      <c r="A192" s="269"/>
      <c r="D192" s="270"/>
      <c r="G192" s="256"/>
      <c r="H192" s="257"/>
      <c r="I192" s="258"/>
      <c r="J192" s="258"/>
      <c r="K192" s="258"/>
      <c r="L192" s="259"/>
    </row>
    <row r="193" hidden="1">
      <c r="A193" s="269"/>
      <c r="D193" s="270"/>
      <c r="G193" s="256"/>
      <c r="H193" s="257"/>
      <c r="I193" s="258"/>
      <c r="J193" s="258"/>
      <c r="K193" s="258"/>
      <c r="L193" s="259"/>
    </row>
    <row r="194" hidden="1">
      <c r="A194" s="269"/>
      <c r="D194" s="270"/>
      <c r="G194" s="256"/>
      <c r="H194" s="257"/>
      <c r="I194" s="258"/>
      <c r="J194" s="258"/>
      <c r="K194" s="258"/>
      <c r="L194" s="259"/>
    </row>
    <row r="195" hidden="1">
      <c r="A195" s="269"/>
      <c r="D195" s="270"/>
      <c r="G195" s="256"/>
      <c r="H195" s="257"/>
      <c r="I195" s="258"/>
      <c r="J195" s="258"/>
      <c r="K195" s="258"/>
      <c r="L195" s="259"/>
    </row>
    <row r="196" hidden="1">
      <c r="A196" s="269"/>
      <c r="D196" s="270"/>
      <c r="G196" s="256"/>
      <c r="H196" s="257"/>
      <c r="I196" s="258"/>
      <c r="J196" s="258"/>
      <c r="K196" s="258"/>
      <c r="L196" s="259"/>
    </row>
    <row r="197" hidden="1">
      <c r="A197" s="269"/>
      <c r="D197" s="270"/>
      <c r="G197" s="256"/>
      <c r="H197" s="257"/>
      <c r="I197" s="258"/>
      <c r="J197" s="258"/>
      <c r="K197" s="258"/>
      <c r="L197" s="259"/>
    </row>
    <row r="198" hidden="1">
      <c r="A198" s="269"/>
      <c r="D198" s="270"/>
      <c r="G198" s="256"/>
      <c r="H198" s="257"/>
      <c r="I198" s="258"/>
      <c r="J198" s="258"/>
      <c r="K198" s="258"/>
      <c r="L198" s="259"/>
    </row>
    <row r="199" hidden="1">
      <c r="A199" s="269"/>
      <c r="D199" s="270"/>
      <c r="G199" s="256"/>
      <c r="H199" s="257"/>
      <c r="I199" s="258"/>
      <c r="J199" s="258"/>
      <c r="K199" s="258"/>
      <c r="L199" s="259"/>
    </row>
    <row r="200" hidden="1">
      <c r="A200" s="269"/>
      <c r="D200" s="270"/>
      <c r="G200" s="256"/>
      <c r="H200" s="257"/>
      <c r="I200" s="258"/>
      <c r="J200" s="258"/>
      <c r="K200" s="258"/>
      <c r="L200" s="259"/>
    </row>
    <row r="201" hidden="1">
      <c r="A201" s="269"/>
      <c r="D201" s="270"/>
      <c r="G201" s="256"/>
      <c r="H201" s="257"/>
      <c r="I201" s="258"/>
      <c r="J201" s="258"/>
      <c r="K201" s="258"/>
      <c r="L201" s="259"/>
    </row>
    <row r="202" hidden="1">
      <c r="A202" s="269"/>
      <c r="D202" s="270"/>
      <c r="G202" s="256"/>
      <c r="H202" s="257"/>
      <c r="I202" s="258"/>
      <c r="J202" s="258"/>
      <c r="K202" s="258"/>
      <c r="L202" s="259"/>
    </row>
    <row r="203" hidden="1">
      <c r="A203" s="269"/>
      <c r="D203" s="270"/>
      <c r="G203" s="256"/>
      <c r="H203" s="257"/>
      <c r="I203" s="258"/>
      <c r="J203" s="258"/>
      <c r="K203" s="258"/>
      <c r="L203" s="259"/>
    </row>
    <row r="204" hidden="1">
      <c r="A204" s="269"/>
      <c r="D204" s="270"/>
      <c r="G204" s="256"/>
      <c r="H204" s="257"/>
      <c r="I204" s="258"/>
      <c r="J204" s="258"/>
      <c r="K204" s="258"/>
      <c r="L204" s="259"/>
    </row>
    <row r="205" hidden="1">
      <c r="A205" s="269"/>
      <c r="D205" s="270"/>
      <c r="G205" s="256"/>
      <c r="H205" s="257"/>
      <c r="I205" s="258"/>
      <c r="J205" s="258"/>
      <c r="K205" s="258"/>
      <c r="L205" s="259"/>
    </row>
    <row r="206" hidden="1">
      <c r="A206" s="269"/>
      <c r="D206" s="270"/>
      <c r="G206" s="256"/>
      <c r="H206" s="257"/>
      <c r="I206" s="258"/>
      <c r="J206" s="258"/>
      <c r="K206" s="258"/>
      <c r="L206" s="259"/>
    </row>
    <row r="207" hidden="1">
      <c r="A207" s="269"/>
      <c r="D207" s="270"/>
      <c r="G207" s="256"/>
      <c r="H207" s="257"/>
      <c r="I207" s="258"/>
      <c r="J207" s="258"/>
      <c r="K207" s="258"/>
      <c r="L207" s="259"/>
    </row>
    <row r="208" hidden="1">
      <c r="A208" s="269"/>
      <c r="D208" s="270"/>
      <c r="G208" s="256"/>
      <c r="H208" s="257"/>
      <c r="I208" s="258"/>
      <c r="J208" s="258"/>
      <c r="K208" s="258"/>
      <c r="L208" s="259"/>
    </row>
    <row r="209" hidden="1">
      <c r="A209" s="269"/>
      <c r="D209" s="270"/>
      <c r="G209" s="256"/>
      <c r="H209" s="257"/>
      <c r="I209" s="258"/>
      <c r="J209" s="258"/>
      <c r="K209" s="258"/>
      <c r="L209" s="259"/>
    </row>
    <row r="210" hidden="1">
      <c r="A210" s="269"/>
      <c r="D210" s="270"/>
      <c r="G210" s="256"/>
      <c r="H210" s="257"/>
      <c r="I210" s="258"/>
      <c r="J210" s="258"/>
      <c r="K210" s="258"/>
      <c r="L210" s="259"/>
    </row>
    <row r="211" hidden="1">
      <c r="A211" s="269"/>
      <c r="D211" s="270"/>
      <c r="G211" s="256"/>
      <c r="H211" s="257"/>
      <c r="I211" s="258"/>
      <c r="J211" s="258"/>
      <c r="K211" s="258"/>
      <c r="L211" s="259"/>
    </row>
    <row r="212" hidden="1">
      <c r="A212" s="269"/>
      <c r="D212" s="270"/>
      <c r="G212" s="256"/>
      <c r="H212" s="257"/>
      <c r="I212" s="258"/>
      <c r="J212" s="258"/>
      <c r="K212" s="258"/>
      <c r="L212" s="259"/>
    </row>
    <row r="213" hidden="1">
      <c r="A213" s="269"/>
      <c r="D213" s="270"/>
      <c r="G213" s="256"/>
      <c r="H213" s="257"/>
      <c r="I213" s="258"/>
      <c r="J213" s="258"/>
      <c r="K213" s="258"/>
      <c r="L213" s="259"/>
    </row>
    <row r="214" hidden="1">
      <c r="A214" s="269"/>
      <c r="D214" s="270"/>
      <c r="G214" s="256"/>
      <c r="H214" s="257"/>
      <c r="I214" s="258"/>
      <c r="J214" s="258"/>
      <c r="K214" s="258"/>
      <c r="L214" s="259"/>
    </row>
    <row r="215" hidden="1">
      <c r="A215" s="269"/>
      <c r="D215" s="270"/>
      <c r="G215" s="256"/>
      <c r="H215" s="257"/>
      <c r="I215" s="258"/>
      <c r="J215" s="258"/>
      <c r="K215" s="258"/>
      <c r="L215" s="259"/>
    </row>
    <row r="216" hidden="1">
      <c r="A216" s="269"/>
      <c r="D216" s="270"/>
      <c r="G216" s="256"/>
      <c r="H216" s="257"/>
      <c r="I216" s="258"/>
      <c r="J216" s="258"/>
      <c r="K216" s="258"/>
      <c r="L216" s="259"/>
    </row>
    <row r="217" hidden="1">
      <c r="A217" s="269"/>
      <c r="D217" s="270"/>
      <c r="G217" s="256"/>
      <c r="H217" s="257"/>
      <c r="I217" s="258"/>
      <c r="J217" s="258"/>
      <c r="K217" s="258"/>
      <c r="L217" s="259"/>
    </row>
    <row r="218" hidden="1">
      <c r="A218" s="269"/>
      <c r="D218" s="270"/>
      <c r="G218" s="256"/>
      <c r="H218" s="257"/>
      <c r="I218" s="258"/>
      <c r="J218" s="258"/>
      <c r="K218" s="258"/>
      <c r="L218" s="259"/>
    </row>
    <row r="219" hidden="1">
      <c r="A219" s="269"/>
      <c r="D219" s="270"/>
      <c r="G219" s="256"/>
      <c r="H219" s="257"/>
      <c r="I219" s="258"/>
      <c r="J219" s="258"/>
      <c r="K219" s="258"/>
      <c r="L219" s="259"/>
    </row>
    <row r="220" hidden="1">
      <c r="A220" s="269"/>
      <c r="D220" s="270"/>
      <c r="G220" s="256"/>
      <c r="H220" s="257"/>
      <c r="I220" s="258"/>
      <c r="J220" s="258"/>
      <c r="K220" s="258"/>
      <c r="L220" s="259"/>
    </row>
    <row r="221" hidden="1">
      <c r="A221" s="269"/>
      <c r="D221" s="270"/>
      <c r="G221" s="256"/>
      <c r="H221" s="257"/>
      <c r="I221" s="258"/>
      <c r="J221" s="258"/>
      <c r="K221" s="258"/>
      <c r="L221" s="259"/>
    </row>
    <row r="222" hidden="1">
      <c r="A222" s="269"/>
      <c r="D222" s="270"/>
      <c r="G222" s="256"/>
      <c r="H222" s="257"/>
      <c r="I222" s="258"/>
      <c r="J222" s="258"/>
      <c r="K222" s="258"/>
      <c r="L222" s="259"/>
    </row>
    <row r="223" hidden="1">
      <c r="A223" s="269"/>
      <c r="D223" s="270"/>
      <c r="G223" s="256"/>
      <c r="H223" s="257"/>
      <c r="I223" s="258"/>
      <c r="J223" s="258"/>
      <c r="K223" s="258"/>
      <c r="L223" s="259"/>
    </row>
    <row r="224" hidden="1">
      <c r="A224" s="269"/>
      <c r="D224" s="270"/>
      <c r="G224" s="256"/>
      <c r="H224" s="257"/>
      <c r="I224" s="258"/>
      <c r="J224" s="258"/>
      <c r="K224" s="258"/>
      <c r="L224" s="259"/>
    </row>
    <row r="225" hidden="1">
      <c r="A225" s="269"/>
      <c r="D225" s="270"/>
      <c r="G225" s="256"/>
      <c r="H225" s="257"/>
      <c r="I225" s="258"/>
      <c r="J225" s="258"/>
      <c r="K225" s="258"/>
      <c r="L225" s="259"/>
    </row>
    <row r="226" hidden="1">
      <c r="A226" s="269"/>
      <c r="D226" s="270"/>
      <c r="G226" s="256"/>
      <c r="H226" s="257"/>
      <c r="I226" s="258"/>
      <c r="J226" s="258"/>
      <c r="K226" s="258"/>
      <c r="L226" s="259"/>
    </row>
    <row r="227" hidden="1">
      <c r="A227" s="269"/>
      <c r="D227" s="270"/>
      <c r="G227" s="256"/>
      <c r="H227" s="257"/>
      <c r="I227" s="258"/>
      <c r="J227" s="258"/>
      <c r="K227" s="258"/>
      <c r="L227" s="259"/>
    </row>
    <row r="228" hidden="1">
      <c r="A228" s="269"/>
      <c r="D228" s="270"/>
      <c r="G228" s="256"/>
      <c r="H228" s="257"/>
      <c r="I228" s="258"/>
      <c r="J228" s="258"/>
      <c r="K228" s="258"/>
      <c r="L228" s="259"/>
    </row>
    <row r="229" hidden="1">
      <c r="A229" s="269"/>
      <c r="D229" s="270"/>
      <c r="G229" s="256"/>
      <c r="H229" s="257"/>
      <c r="I229" s="258"/>
      <c r="J229" s="258"/>
      <c r="K229" s="258"/>
      <c r="L229" s="259"/>
    </row>
    <row r="230" hidden="1">
      <c r="A230" s="269"/>
      <c r="D230" s="270"/>
      <c r="G230" s="256"/>
      <c r="H230" s="257"/>
      <c r="I230" s="258"/>
      <c r="J230" s="258"/>
      <c r="K230" s="258"/>
      <c r="L230" s="259"/>
    </row>
    <row r="231" hidden="1">
      <c r="A231" s="269"/>
      <c r="D231" s="270"/>
      <c r="G231" s="256"/>
      <c r="H231" s="257"/>
      <c r="I231" s="258"/>
      <c r="J231" s="258"/>
      <c r="K231" s="258"/>
      <c r="L231" s="259"/>
    </row>
    <row r="232" hidden="1">
      <c r="A232" s="269"/>
      <c r="D232" s="270"/>
      <c r="G232" s="256"/>
      <c r="H232" s="257"/>
      <c r="I232" s="258"/>
      <c r="J232" s="258"/>
      <c r="K232" s="258"/>
      <c r="L232" s="259"/>
    </row>
    <row r="233" hidden="1">
      <c r="A233" s="269"/>
      <c r="D233" s="270"/>
      <c r="G233" s="256"/>
      <c r="H233" s="257"/>
      <c r="I233" s="258"/>
      <c r="J233" s="258"/>
      <c r="K233" s="258"/>
      <c r="L233" s="259"/>
    </row>
    <row r="234" hidden="1">
      <c r="A234" s="269"/>
      <c r="D234" s="270"/>
      <c r="G234" s="256"/>
      <c r="H234" s="257"/>
      <c r="I234" s="258"/>
      <c r="J234" s="258"/>
      <c r="K234" s="258"/>
      <c r="L234" s="259"/>
    </row>
    <row r="235" hidden="1">
      <c r="A235" s="269"/>
      <c r="D235" s="270"/>
      <c r="G235" s="256"/>
      <c r="H235" s="257"/>
      <c r="I235" s="258"/>
      <c r="J235" s="258"/>
      <c r="K235" s="258"/>
      <c r="L235" s="259"/>
    </row>
    <row r="236" hidden="1">
      <c r="A236" s="269"/>
      <c r="D236" s="270"/>
      <c r="G236" s="256"/>
      <c r="H236" s="257"/>
      <c r="I236" s="258"/>
      <c r="J236" s="258"/>
      <c r="K236" s="258"/>
      <c r="L236" s="259"/>
    </row>
    <row r="237" hidden="1">
      <c r="A237" s="269"/>
      <c r="D237" s="270"/>
      <c r="G237" s="256"/>
      <c r="H237" s="257"/>
      <c r="I237" s="258"/>
      <c r="J237" s="258"/>
      <c r="K237" s="258"/>
      <c r="L237" s="259"/>
    </row>
    <row r="238" hidden="1">
      <c r="A238" s="269"/>
      <c r="D238" s="270"/>
      <c r="G238" s="256"/>
      <c r="H238" s="257"/>
      <c r="I238" s="258"/>
      <c r="J238" s="258"/>
      <c r="K238" s="258"/>
      <c r="L238" s="259"/>
    </row>
    <row r="239" hidden="1">
      <c r="A239" s="269"/>
      <c r="D239" s="270"/>
      <c r="G239" s="256"/>
      <c r="H239" s="257"/>
      <c r="I239" s="258"/>
      <c r="J239" s="258"/>
      <c r="K239" s="258"/>
      <c r="L239" s="259"/>
    </row>
    <row r="240" hidden="1">
      <c r="A240" s="269"/>
      <c r="D240" s="270"/>
      <c r="G240" s="256"/>
      <c r="H240" s="257"/>
      <c r="I240" s="258"/>
      <c r="J240" s="258"/>
      <c r="K240" s="258"/>
      <c r="L240" s="259"/>
    </row>
    <row r="241" hidden="1">
      <c r="A241" s="269"/>
      <c r="D241" s="270"/>
      <c r="G241" s="256"/>
      <c r="H241" s="257"/>
      <c r="I241" s="258"/>
      <c r="J241" s="258"/>
      <c r="K241" s="258"/>
      <c r="L241" s="259"/>
    </row>
    <row r="242" hidden="1">
      <c r="A242" s="269"/>
      <c r="D242" s="270"/>
      <c r="G242" s="256"/>
      <c r="H242" s="257"/>
      <c r="I242" s="258"/>
      <c r="J242" s="258"/>
      <c r="K242" s="258"/>
      <c r="L242" s="259"/>
    </row>
    <row r="243" hidden="1">
      <c r="A243" s="269"/>
      <c r="D243" s="270"/>
      <c r="G243" s="256"/>
      <c r="H243" s="257"/>
      <c r="I243" s="258"/>
      <c r="J243" s="258"/>
      <c r="K243" s="258"/>
      <c r="L243" s="259"/>
    </row>
    <row r="244" hidden="1">
      <c r="A244" s="269"/>
      <c r="D244" s="270"/>
      <c r="G244" s="256"/>
      <c r="H244" s="257"/>
      <c r="I244" s="258"/>
      <c r="J244" s="258"/>
      <c r="K244" s="258"/>
      <c r="L244" s="259"/>
    </row>
    <row r="245" hidden="1">
      <c r="A245" s="269"/>
      <c r="D245" s="270"/>
      <c r="G245" s="256"/>
      <c r="H245" s="257"/>
      <c r="I245" s="258"/>
      <c r="J245" s="258"/>
      <c r="K245" s="258"/>
      <c r="L245" s="259"/>
    </row>
    <row r="246" hidden="1">
      <c r="A246" s="269"/>
      <c r="D246" s="270"/>
      <c r="G246" s="256"/>
      <c r="H246" s="257"/>
      <c r="I246" s="258"/>
      <c r="J246" s="258"/>
      <c r="K246" s="258"/>
      <c r="L246" s="259"/>
    </row>
    <row r="247" hidden="1">
      <c r="A247" s="269"/>
      <c r="D247" s="270"/>
      <c r="G247" s="256"/>
      <c r="H247" s="257"/>
      <c r="I247" s="258"/>
      <c r="J247" s="258"/>
      <c r="K247" s="258"/>
      <c r="L247" s="259"/>
    </row>
    <row r="248" hidden="1">
      <c r="A248" s="269"/>
      <c r="D248" s="270"/>
      <c r="G248" s="256"/>
      <c r="H248" s="257"/>
      <c r="I248" s="258"/>
      <c r="J248" s="258"/>
      <c r="K248" s="258"/>
      <c r="L248" s="259"/>
    </row>
    <row r="249" hidden="1">
      <c r="A249" s="269"/>
      <c r="D249" s="270"/>
      <c r="G249" s="256"/>
      <c r="H249" s="257"/>
      <c r="I249" s="258"/>
      <c r="J249" s="258"/>
      <c r="K249" s="258"/>
      <c r="L249" s="259"/>
    </row>
    <row r="250" hidden="1">
      <c r="A250" s="269"/>
      <c r="D250" s="270"/>
      <c r="G250" s="256"/>
      <c r="H250" s="257"/>
      <c r="I250" s="258"/>
      <c r="J250" s="258"/>
      <c r="K250" s="258"/>
      <c r="L250" s="259"/>
    </row>
    <row r="251" hidden="1">
      <c r="A251" s="269"/>
      <c r="D251" s="270"/>
      <c r="G251" s="256"/>
      <c r="H251" s="257"/>
      <c r="I251" s="258"/>
      <c r="J251" s="258"/>
      <c r="K251" s="258"/>
      <c r="L251" s="259"/>
    </row>
    <row r="252" hidden="1">
      <c r="A252" s="269"/>
      <c r="D252" s="270"/>
      <c r="G252" s="256"/>
      <c r="H252" s="257"/>
      <c r="I252" s="258"/>
      <c r="J252" s="258"/>
      <c r="K252" s="258"/>
      <c r="L252" s="259"/>
    </row>
    <row r="253" hidden="1">
      <c r="A253" s="269"/>
      <c r="D253" s="270"/>
      <c r="G253" s="256"/>
      <c r="H253" s="257"/>
      <c r="I253" s="258"/>
      <c r="J253" s="258"/>
      <c r="K253" s="258"/>
      <c r="L253" s="259"/>
    </row>
    <row r="254" hidden="1">
      <c r="A254" s="269"/>
      <c r="D254" s="270"/>
      <c r="G254" s="256"/>
      <c r="H254" s="257"/>
      <c r="I254" s="258"/>
      <c r="J254" s="258"/>
      <c r="K254" s="258"/>
      <c r="L254" s="259"/>
    </row>
    <row r="255" hidden="1">
      <c r="A255" s="269"/>
      <c r="D255" s="270"/>
      <c r="G255" s="256"/>
      <c r="H255" s="257"/>
      <c r="I255" s="258"/>
      <c r="J255" s="258"/>
      <c r="K255" s="258"/>
      <c r="L255" s="259"/>
    </row>
    <row r="256" hidden="1">
      <c r="A256" s="269"/>
      <c r="D256" s="270"/>
      <c r="G256" s="256"/>
      <c r="H256" s="257"/>
      <c r="I256" s="258"/>
      <c r="J256" s="258"/>
      <c r="K256" s="258"/>
      <c r="L256" s="259"/>
    </row>
    <row r="257" hidden="1">
      <c r="A257" s="269"/>
      <c r="D257" s="270"/>
      <c r="G257" s="256"/>
      <c r="H257" s="257"/>
      <c r="I257" s="258"/>
      <c r="J257" s="258"/>
      <c r="K257" s="258"/>
      <c r="L257" s="259"/>
    </row>
    <row r="258" hidden="1">
      <c r="A258" s="269"/>
      <c r="D258" s="270"/>
      <c r="G258" s="256"/>
      <c r="H258" s="257"/>
      <c r="I258" s="258"/>
      <c r="J258" s="258"/>
      <c r="K258" s="258"/>
      <c r="L258" s="259"/>
    </row>
    <row r="259" hidden="1">
      <c r="A259" s="269"/>
      <c r="D259" s="270"/>
      <c r="G259" s="256"/>
      <c r="H259" s="257"/>
      <c r="I259" s="258"/>
      <c r="J259" s="258"/>
      <c r="K259" s="258"/>
      <c r="L259" s="259"/>
    </row>
    <row r="260" hidden="1">
      <c r="A260" s="269"/>
      <c r="D260" s="270"/>
      <c r="G260" s="256"/>
      <c r="H260" s="257"/>
      <c r="I260" s="258"/>
      <c r="J260" s="258"/>
      <c r="K260" s="258"/>
      <c r="L260" s="259"/>
    </row>
    <row r="261" hidden="1">
      <c r="A261" s="269"/>
      <c r="D261" s="270"/>
      <c r="G261" s="256"/>
      <c r="H261" s="257"/>
      <c r="I261" s="258"/>
      <c r="J261" s="258"/>
      <c r="K261" s="258"/>
      <c r="L261" s="259"/>
    </row>
    <row r="262" hidden="1">
      <c r="A262" s="269"/>
      <c r="D262" s="270"/>
      <c r="G262" s="256"/>
      <c r="H262" s="257"/>
      <c r="I262" s="258"/>
      <c r="J262" s="258"/>
      <c r="K262" s="258"/>
      <c r="L262" s="259"/>
    </row>
    <row r="263" hidden="1">
      <c r="A263" s="269"/>
      <c r="D263" s="270"/>
      <c r="G263" s="256"/>
      <c r="H263" s="257"/>
      <c r="I263" s="258"/>
      <c r="J263" s="258"/>
      <c r="K263" s="258"/>
      <c r="L263" s="259"/>
    </row>
    <row r="264" hidden="1">
      <c r="A264" s="269"/>
      <c r="D264" s="270"/>
      <c r="G264" s="256"/>
      <c r="H264" s="257"/>
      <c r="I264" s="258"/>
      <c r="J264" s="258"/>
      <c r="K264" s="258"/>
      <c r="L264" s="259"/>
    </row>
    <row r="265" hidden="1">
      <c r="A265" s="269"/>
      <c r="D265" s="270"/>
      <c r="G265" s="256"/>
      <c r="H265" s="257"/>
      <c r="I265" s="258"/>
      <c r="J265" s="258"/>
      <c r="K265" s="258"/>
      <c r="L265" s="259"/>
    </row>
    <row r="266" hidden="1">
      <c r="A266" s="269"/>
      <c r="D266" s="270"/>
      <c r="G266" s="256"/>
      <c r="H266" s="257"/>
      <c r="I266" s="258"/>
      <c r="J266" s="258"/>
      <c r="K266" s="258"/>
      <c r="L266" s="259"/>
    </row>
    <row r="267" hidden="1">
      <c r="A267" s="269"/>
      <c r="D267" s="270"/>
      <c r="G267" s="256"/>
      <c r="H267" s="257"/>
      <c r="I267" s="258"/>
      <c r="J267" s="258"/>
      <c r="K267" s="258"/>
      <c r="L267" s="259"/>
    </row>
    <row r="268" hidden="1">
      <c r="A268" s="269"/>
      <c r="D268" s="270"/>
      <c r="G268" s="256"/>
      <c r="H268" s="257"/>
      <c r="I268" s="258"/>
      <c r="J268" s="258"/>
      <c r="K268" s="258"/>
      <c r="L268" s="259"/>
    </row>
    <row r="269" hidden="1">
      <c r="A269" s="269"/>
      <c r="D269" s="270"/>
      <c r="G269" s="256"/>
      <c r="H269" s="257"/>
      <c r="I269" s="258"/>
      <c r="J269" s="258"/>
      <c r="K269" s="258"/>
      <c r="L269" s="259"/>
    </row>
    <row r="270" hidden="1">
      <c r="A270" s="269"/>
      <c r="D270" s="270"/>
      <c r="G270" s="256"/>
      <c r="H270" s="257"/>
      <c r="I270" s="258"/>
      <c r="J270" s="258"/>
      <c r="K270" s="258"/>
      <c r="L270" s="259"/>
    </row>
    <row r="271" hidden="1">
      <c r="A271" s="269"/>
      <c r="D271" s="270"/>
      <c r="G271" s="256"/>
      <c r="H271" s="257"/>
      <c r="I271" s="258"/>
      <c r="J271" s="258"/>
      <c r="K271" s="258"/>
      <c r="L271" s="259"/>
    </row>
    <row r="272" hidden="1">
      <c r="A272" s="269"/>
      <c r="D272" s="270"/>
      <c r="G272" s="256"/>
      <c r="H272" s="257"/>
      <c r="I272" s="258"/>
      <c r="J272" s="258"/>
      <c r="K272" s="258"/>
      <c r="L272" s="259"/>
    </row>
    <row r="273" hidden="1">
      <c r="A273" s="269"/>
      <c r="D273" s="270"/>
      <c r="G273" s="256"/>
      <c r="H273" s="257"/>
      <c r="I273" s="258"/>
      <c r="J273" s="258"/>
      <c r="K273" s="258"/>
      <c r="L273" s="259"/>
    </row>
    <row r="274" hidden="1">
      <c r="A274" s="269"/>
      <c r="D274" s="270"/>
      <c r="G274" s="256"/>
      <c r="H274" s="257"/>
      <c r="I274" s="258"/>
      <c r="J274" s="258"/>
      <c r="K274" s="258"/>
      <c r="L274" s="259"/>
    </row>
    <row r="275" hidden="1">
      <c r="A275" s="269"/>
      <c r="D275" s="270"/>
      <c r="G275" s="256"/>
      <c r="H275" s="257"/>
      <c r="I275" s="258"/>
      <c r="J275" s="258"/>
      <c r="K275" s="258"/>
      <c r="L275" s="259"/>
    </row>
    <row r="276" hidden="1">
      <c r="A276" s="269"/>
      <c r="D276" s="270"/>
      <c r="G276" s="256"/>
      <c r="H276" s="257"/>
      <c r="I276" s="258"/>
      <c r="J276" s="258"/>
      <c r="K276" s="258"/>
      <c r="L276" s="259"/>
    </row>
    <row r="277" hidden="1">
      <c r="A277" s="269"/>
      <c r="D277" s="270"/>
      <c r="G277" s="256"/>
      <c r="H277" s="257"/>
      <c r="I277" s="258"/>
      <c r="J277" s="258"/>
      <c r="K277" s="258"/>
      <c r="L277" s="259"/>
    </row>
    <row r="278" hidden="1">
      <c r="A278" s="269"/>
      <c r="D278" s="270"/>
      <c r="G278" s="256"/>
      <c r="H278" s="257"/>
      <c r="I278" s="258"/>
      <c r="J278" s="258"/>
      <c r="K278" s="258"/>
      <c r="L278" s="259"/>
    </row>
    <row r="279" hidden="1">
      <c r="A279" s="269"/>
      <c r="D279" s="270"/>
      <c r="G279" s="256"/>
      <c r="H279" s="257"/>
      <c r="I279" s="258"/>
      <c r="J279" s="258"/>
      <c r="K279" s="258"/>
      <c r="L279" s="259"/>
    </row>
    <row r="280" hidden="1">
      <c r="A280" s="269"/>
      <c r="D280" s="270"/>
      <c r="G280" s="256"/>
      <c r="H280" s="257"/>
      <c r="I280" s="258"/>
      <c r="J280" s="258"/>
      <c r="K280" s="258"/>
      <c r="L280" s="259"/>
    </row>
    <row r="281" hidden="1">
      <c r="A281" s="269"/>
      <c r="D281" s="270"/>
      <c r="G281" s="256"/>
      <c r="H281" s="257"/>
      <c r="I281" s="258"/>
      <c r="J281" s="258"/>
      <c r="K281" s="258"/>
      <c r="L281" s="259"/>
    </row>
    <row r="282" hidden="1">
      <c r="A282" s="269"/>
      <c r="D282" s="270"/>
      <c r="G282" s="256"/>
      <c r="H282" s="257"/>
      <c r="I282" s="258"/>
      <c r="J282" s="258"/>
      <c r="K282" s="258"/>
      <c r="L282" s="259"/>
    </row>
    <row r="283" hidden="1">
      <c r="A283" s="269"/>
      <c r="D283" s="270"/>
      <c r="G283" s="256"/>
      <c r="H283" s="257"/>
      <c r="I283" s="258"/>
      <c r="J283" s="258"/>
      <c r="K283" s="258"/>
      <c r="L283" s="259"/>
    </row>
    <row r="284" hidden="1">
      <c r="A284" s="269"/>
      <c r="D284" s="270"/>
      <c r="G284" s="256"/>
      <c r="H284" s="257"/>
      <c r="I284" s="258"/>
      <c r="J284" s="258"/>
      <c r="K284" s="258"/>
      <c r="L284" s="259"/>
    </row>
    <row r="285" hidden="1">
      <c r="A285" s="269"/>
      <c r="D285" s="270"/>
      <c r="G285" s="256"/>
      <c r="H285" s="257"/>
      <c r="I285" s="258"/>
      <c r="J285" s="258"/>
      <c r="K285" s="258"/>
      <c r="L285" s="259"/>
    </row>
    <row r="286" hidden="1">
      <c r="A286" s="269"/>
      <c r="D286" s="270"/>
      <c r="G286" s="256"/>
      <c r="H286" s="257"/>
      <c r="I286" s="258"/>
      <c r="J286" s="258"/>
      <c r="K286" s="258"/>
      <c r="L286" s="259"/>
    </row>
    <row r="287" hidden="1">
      <c r="A287" s="269"/>
      <c r="D287" s="270"/>
      <c r="G287" s="256"/>
      <c r="H287" s="257"/>
      <c r="I287" s="258"/>
      <c r="J287" s="258"/>
      <c r="K287" s="258"/>
      <c r="L287" s="259"/>
    </row>
    <row r="288" hidden="1">
      <c r="A288" s="269"/>
      <c r="D288" s="270"/>
      <c r="G288" s="256"/>
      <c r="H288" s="257"/>
      <c r="I288" s="258"/>
      <c r="J288" s="258"/>
      <c r="K288" s="258"/>
      <c r="L288" s="259"/>
    </row>
    <row r="289" hidden="1">
      <c r="A289" s="269"/>
      <c r="D289" s="270"/>
      <c r="G289" s="256"/>
      <c r="H289" s="257"/>
      <c r="I289" s="258"/>
      <c r="J289" s="258"/>
      <c r="K289" s="258"/>
      <c r="L289" s="259"/>
    </row>
    <row r="290" hidden="1">
      <c r="A290" s="269"/>
      <c r="D290" s="270"/>
      <c r="G290" s="256"/>
      <c r="H290" s="257"/>
      <c r="I290" s="258"/>
      <c r="J290" s="258"/>
      <c r="K290" s="258"/>
      <c r="L290" s="259"/>
    </row>
    <row r="291" hidden="1">
      <c r="A291" s="269"/>
      <c r="D291" s="270"/>
      <c r="G291" s="256"/>
      <c r="H291" s="257"/>
      <c r="I291" s="258"/>
      <c r="J291" s="258"/>
      <c r="K291" s="258"/>
      <c r="L291" s="259"/>
    </row>
    <row r="292" hidden="1">
      <c r="A292" s="269"/>
      <c r="D292" s="270"/>
      <c r="G292" s="256"/>
      <c r="H292" s="257"/>
      <c r="I292" s="258"/>
      <c r="J292" s="258"/>
      <c r="K292" s="258"/>
      <c r="L292" s="259"/>
    </row>
    <row r="293" hidden="1">
      <c r="A293" s="269"/>
      <c r="D293" s="270"/>
      <c r="G293" s="256"/>
      <c r="H293" s="257"/>
      <c r="I293" s="258"/>
      <c r="J293" s="258"/>
      <c r="K293" s="258"/>
      <c r="L293" s="259"/>
    </row>
    <row r="294" hidden="1">
      <c r="A294" s="269"/>
      <c r="D294" s="270"/>
      <c r="G294" s="256"/>
      <c r="H294" s="257"/>
      <c r="I294" s="258"/>
      <c r="J294" s="258"/>
      <c r="K294" s="258"/>
      <c r="L294" s="259"/>
    </row>
    <row r="295" hidden="1">
      <c r="A295" s="269"/>
      <c r="D295" s="270"/>
      <c r="G295" s="256"/>
      <c r="H295" s="257"/>
      <c r="I295" s="258"/>
      <c r="J295" s="258"/>
      <c r="K295" s="258"/>
      <c r="L295" s="259"/>
    </row>
    <row r="296" hidden="1">
      <c r="A296" s="269"/>
      <c r="D296" s="270"/>
      <c r="G296" s="256"/>
      <c r="H296" s="257"/>
      <c r="I296" s="258"/>
      <c r="J296" s="258"/>
      <c r="K296" s="258"/>
      <c r="L296" s="259"/>
    </row>
    <row r="297" hidden="1">
      <c r="A297" s="269"/>
      <c r="D297" s="270"/>
      <c r="G297" s="256"/>
      <c r="H297" s="257"/>
      <c r="I297" s="258"/>
      <c r="J297" s="258"/>
      <c r="K297" s="258"/>
      <c r="L297" s="259"/>
    </row>
    <row r="298" hidden="1">
      <c r="A298" s="269"/>
      <c r="D298" s="270"/>
      <c r="G298" s="256"/>
      <c r="H298" s="257"/>
      <c r="I298" s="258"/>
      <c r="J298" s="258"/>
      <c r="K298" s="258"/>
      <c r="L298" s="259"/>
    </row>
    <row r="299" hidden="1">
      <c r="A299" s="269"/>
      <c r="D299" s="270"/>
      <c r="G299" s="256"/>
      <c r="H299" s="257"/>
      <c r="I299" s="258"/>
      <c r="J299" s="258"/>
      <c r="K299" s="258"/>
      <c r="L299" s="259"/>
    </row>
    <row r="300" hidden="1">
      <c r="A300" s="269"/>
      <c r="D300" s="270"/>
      <c r="G300" s="256"/>
      <c r="H300" s="257"/>
      <c r="I300" s="258"/>
      <c r="J300" s="258"/>
      <c r="K300" s="258"/>
      <c r="L300" s="259"/>
    </row>
    <row r="301" hidden="1">
      <c r="A301" s="269"/>
      <c r="D301" s="270"/>
      <c r="G301" s="256"/>
      <c r="H301" s="257"/>
      <c r="I301" s="258"/>
      <c r="J301" s="258"/>
      <c r="K301" s="258"/>
      <c r="L301" s="259"/>
    </row>
    <row r="302" hidden="1">
      <c r="A302" s="269"/>
      <c r="D302" s="270"/>
      <c r="G302" s="256"/>
      <c r="H302" s="257"/>
      <c r="I302" s="258"/>
      <c r="J302" s="258"/>
      <c r="K302" s="258"/>
      <c r="L302" s="259"/>
    </row>
    <row r="303" hidden="1">
      <c r="A303" s="269"/>
      <c r="D303" s="270"/>
      <c r="G303" s="256"/>
      <c r="H303" s="257"/>
      <c r="I303" s="258"/>
      <c r="J303" s="258"/>
      <c r="K303" s="258"/>
      <c r="L303" s="259"/>
    </row>
    <row r="304" hidden="1">
      <c r="A304" s="269"/>
      <c r="D304" s="270"/>
      <c r="G304" s="256"/>
      <c r="H304" s="257"/>
      <c r="I304" s="258"/>
      <c r="J304" s="258"/>
      <c r="K304" s="258"/>
      <c r="L304" s="259"/>
    </row>
    <row r="305" hidden="1">
      <c r="A305" s="269"/>
      <c r="D305" s="270"/>
      <c r="G305" s="256"/>
      <c r="H305" s="257"/>
      <c r="I305" s="258"/>
      <c r="J305" s="258"/>
      <c r="K305" s="258"/>
      <c r="L305" s="259"/>
    </row>
    <row r="306" hidden="1">
      <c r="A306" s="269"/>
      <c r="D306" s="270"/>
      <c r="G306" s="256"/>
      <c r="H306" s="257"/>
      <c r="I306" s="258"/>
      <c r="J306" s="258"/>
      <c r="K306" s="258"/>
      <c r="L306" s="259"/>
    </row>
    <row r="307" hidden="1">
      <c r="A307" s="269"/>
      <c r="D307" s="270"/>
      <c r="G307" s="256"/>
      <c r="H307" s="257"/>
      <c r="I307" s="258"/>
      <c r="J307" s="258"/>
      <c r="K307" s="258"/>
      <c r="L307" s="259"/>
    </row>
    <row r="308" hidden="1">
      <c r="A308" s="269"/>
      <c r="D308" s="270"/>
      <c r="G308" s="256"/>
      <c r="H308" s="257"/>
      <c r="I308" s="258"/>
      <c r="J308" s="258"/>
      <c r="K308" s="258"/>
      <c r="L308" s="259"/>
    </row>
    <row r="309" hidden="1">
      <c r="A309" s="269"/>
      <c r="D309" s="270"/>
      <c r="G309" s="256"/>
      <c r="H309" s="257"/>
      <c r="I309" s="258"/>
      <c r="J309" s="258"/>
      <c r="K309" s="258"/>
      <c r="L309" s="259"/>
    </row>
    <row r="310" hidden="1">
      <c r="A310" s="269"/>
      <c r="D310" s="270"/>
      <c r="G310" s="256"/>
      <c r="H310" s="257"/>
      <c r="I310" s="258"/>
      <c r="J310" s="258"/>
      <c r="K310" s="258"/>
      <c r="L310" s="259"/>
    </row>
    <row r="311" hidden="1">
      <c r="A311" s="269"/>
      <c r="D311" s="270"/>
      <c r="G311" s="256"/>
      <c r="H311" s="257"/>
      <c r="I311" s="258"/>
      <c r="J311" s="258"/>
      <c r="K311" s="258"/>
      <c r="L311" s="259"/>
    </row>
    <row r="312" hidden="1">
      <c r="A312" s="269"/>
      <c r="D312" s="270"/>
      <c r="G312" s="256"/>
      <c r="H312" s="257"/>
      <c r="I312" s="258"/>
      <c r="J312" s="258"/>
      <c r="K312" s="258"/>
      <c r="L312" s="259"/>
    </row>
    <row r="313" hidden="1">
      <c r="A313" s="269"/>
      <c r="D313" s="270"/>
      <c r="G313" s="256"/>
      <c r="H313" s="257"/>
      <c r="I313" s="258"/>
      <c r="J313" s="258"/>
      <c r="K313" s="258"/>
      <c r="L313" s="259"/>
    </row>
    <row r="314" hidden="1">
      <c r="A314" s="269"/>
      <c r="D314" s="270"/>
      <c r="G314" s="256"/>
      <c r="H314" s="257"/>
      <c r="I314" s="258"/>
      <c r="J314" s="258"/>
      <c r="K314" s="258"/>
      <c r="L314" s="259"/>
    </row>
    <row r="315" hidden="1">
      <c r="A315" s="269"/>
      <c r="D315" s="270"/>
      <c r="G315" s="256"/>
      <c r="H315" s="257"/>
      <c r="I315" s="258"/>
      <c r="J315" s="258"/>
      <c r="K315" s="258"/>
      <c r="L315" s="259"/>
    </row>
    <row r="316" hidden="1">
      <c r="A316" s="269"/>
      <c r="D316" s="270"/>
      <c r="G316" s="256"/>
      <c r="H316" s="257"/>
      <c r="I316" s="258"/>
      <c r="J316" s="258"/>
      <c r="K316" s="258"/>
      <c r="L316" s="259"/>
    </row>
    <row r="317" hidden="1">
      <c r="A317" s="269"/>
      <c r="D317" s="270"/>
      <c r="G317" s="256"/>
      <c r="H317" s="257"/>
      <c r="I317" s="258"/>
      <c r="J317" s="258"/>
      <c r="K317" s="258"/>
      <c r="L317" s="259"/>
    </row>
    <row r="318" hidden="1">
      <c r="A318" s="269"/>
      <c r="D318" s="270"/>
      <c r="G318" s="256"/>
      <c r="H318" s="257"/>
      <c r="I318" s="258"/>
      <c r="J318" s="258"/>
      <c r="K318" s="258"/>
      <c r="L318" s="259"/>
    </row>
    <row r="319" hidden="1">
      <c r="A319" s="269"/>
      <c r="D319" s="270"/>
      <c r="G319" s="256"/>
      <c r="H319" s="257"/>
      <c r="I319" s="258"/>
      <c r="J319" s="258"/>
      <c r="K319" s="258"/>
      <c r="L319" s="259"/>
    </row>
    <row r="320" hidden="1">
      <c r="A320" s="269"/>
      <c r="D320" s="270"/>
      <c r="G320" s="256"/>
      <c r="H320" s="257"/>
      <c r="I320" s="258"/>
      <c r="J320" s="258"/>
      <c r="K320" s="258"/>
      <c r="L320" s="259"/>
    </row>
    <row r="321" hidden="1">
      <c r="A321" s="269"/>
      <c r="D321" s="270"/>
      <c r="G321" s="256"/>
      <c r="H321" s="257"/>
      <c r="I321" s="258"/>
      <c r="J321" s="258"/>
      <c r="K321" s="258"/>
      <c r="L321" s="259"/>
    </row>
    <row r="322" hidden="1">
      <c r="A322" s="269"/>
      <c r="D322" s="270"/>
      <c r="G322" s="256"/>
      <c r="H322" s="257"/>
      <c r="I322" s="258"/>
      <c r="J322" s="258"/>
      <c r="K322" s="258"/>
      <c r="L322" s="259"/>
    </row>
    <row r="323" hidden="1">
      <c r="A323" s="269"/>
      <c r="D323" s="270"/>
      <c r="G323" s="256"/>
      <c r="H323" s="257"/>
      <c r="I323" s="258"/>
      <c r="J323" s="258"/>
      <c r="K323" s="258"/>
      <c r="L323" s="259"/>
    </row>
    <row r="324" hidden="1">
      <c r="A324" s="269"/>
      <c r="D324" s="270"/>
      <c r="G324" s="256"/>
      <c r="H324" s="257"/>
      <c r="I324" s="258"/>
      <c r="J324" s="258"/>
      <c r="K324" s="258"/>
      <c r="L324" s="259"/>
    </row>
    <row r="325" hidden="1">
      <c r="A325" s="269"/>
      <c r="D325" s="270"/>
      <c r="G325" s="256"/>
      <c r="H325" s="257"/>
      <c r="I325" s="258"/>
      <c r="J325" s="258"/>
      <c r="K325" s="258"/>
      <c r="L325" s="259"/>
    </row>
    <row r="326" hidden="1">
      <c r="A326" s="269"/>
      <c r="D326" s="270"/>
      <c r="G326" s="256"/>
      <c r="H326" s="257"/>
      <c r="I326" s="258"/>
      <c r="J326" s="258"/>
      <c r="K326" s="258"/>
      <c r="L326" s="259"/>
    </row>
    <row r="327" hidden="1">
      <c r="A327" s="269"/>
      <c r="D327" s="270"/>
      <c r="G327" s="256"/>
      <c r="H327" s="257"/>
      <c r="I327" s="258"/>
      <c r="J327" s="258"/>
      <c r="K327" s="258"/>
      <c r="L327" s="259"/>
    </row>
    <row r="328" hidden="1">
      <c r="A328" s="269"/>
      <c r="D328" s="270"/>
      <c r="G328" s="256"/>
      <c r="H328" s="257"/>
      <c r="I328" s="258"/>
      <c r="J328" s="258"/>
      <c r="K328" s="258"/>
      <c r="L328" s="259"/>
    </row>
    <row r="329" hidden="1">
      <c r="A329" s="269"/>
      <c r="D329" s="270"/>
      <c r="G329" s="256"/>
      <c r="H329" s="257"/>
      <c r="I329" s="258"/>
      <c r="J329" s="258"/>
      <c r="K329" s="258"/>
      <c r="L329" s="259"/>
    </row>
    <row r="330" hidden="1">
      <c r="A330" s="269"/>
      <c r="D330" s="270"/>
      <c r="G330" s="256"/>
      <c r="H330" s="257"/>
      <c r="I330" s="258"/>
      <c r="J330" s="258"/>
      <c r="K330" s="258"/>
      <c r="L330" s="259"/>
    </row>
    <row r="331" hidden="1">
      <c r="A331" s="269"/>
      <c r="D331" s="270"/>
      <c r="G331" s="256"/>
      <c r="H331" s="257"/>
      <c r="I331" s="258"/>
      <c r="J331" s="258"/>
      <c r="K331" s="258"/>
      <c r="L331" s="259"/>
    </row>
    <row r="332" hidden="1">
      <c r="A332" s="269"/>
      <c r="D332" s="270"/>
      <c r="G332" s="256"/>
      <c r="H332" s="257"/>
      <c r="I332" s="258"/>
      <c r="J332" s="258"/>
      <c r="K332" s="258"/>
      <c r="L332" s="259"/>
    </row>
    <row r="333" hidden="1">
      <c r="A333" s="269"/>
      <c r="D333" s="270"/>
      <c r="G333" s="256"/>
      <c r="H333" s="257"/>
      <c r="I333" s="258"/>
      <c r="J333" s="258"/>
      <c r="K333" s="258"/>
      <c r="L333" s="259"/>
    </row>
    <row r="334" hidden="1">
      <c r="A334" s="269"/>
      <c r="D334" s="270"/>
      <c r="G334" s="256"/>
      <c r="H334" s="257"/>
      <c r="I334" s="258"/>
      <c r="J334" s="258"/>
      <c r="K334" s="258"/>
      <c r="L334" s="259"/>
    </row>
    <row r="335" hidden="1">
      <c r="A335" s="269"/>
      <c r="D335" s="270"/>
      <c r="G335" s="256"/>
      <c r="H335" s="257"/>
      <c r="I335" s="258"/>
      <c r="J335" s="258"/>
      <c r="K335" s="258"/>
      <c r="L335" s="259"/>
    </row>
    <row r="336" hidden="1">
      <c r="A336" s="269"/>
      <c r="D336" s="270"/>
      <c r="G336" s="256"/>
      <c r="H336" s="257"/>
      <c r="I336" s="258"/>
      <c r="J336" s="258"/>
      <c r="K336" s="258"/>
      <c r="L336" s="259"/>
    </row>
    <row r="337" hidden="1">
      <c r="A337" s="269"/>
      <c r="D337" s="270"/>
      <c r="G337" s="256"/>
      <c r="H337" s="257"/>
      <c r="I337" s="258"/>
      <c r="J337" s="258"/>
      <c r="K337" s="258"/>
      <c r="L337" s="259"/>
    </row>
    <row r="338" hidden="1">
      <c r="A338" s="269"/>
      <c r="D338" s="270"/>
      <c r="G338" s="256"/>
      <c r="H338" s="257"/>
      <c r="I338" s="258"/>
      <c r="J338" s="258"/>
      <c r="K338" s="258"/>
      <c r="L338" s="259"/>
    </row>
    <row r="339" hidden="1">
      <c r="A339" s="269"/>
      <c r="D339" s="270"/>
      <c r="G339" s="256"/>
      <c r="H339" s="257"/>
      <c r="I339" s="258"/>
      <c r="J339" s="258"/>
      <c r="K339" s="258"/>
      <c r="L339" s="259"/>
    </row>
    <row r="340" hidden="1">
      <c r="A340" s="269"/>
      <c r="D340" s="270"/>
      <c r="G340" s="256"/>
      <c r="H340" s="257"/>
      <c r="I340" s="258"/>
      <c r="J340" s="258"/>
      <c r="K340" s="258"/>
      <c r="L340" s="259"/>
    </row>
    <row r="341" hidden="1">
      <c r="A341" s="269"/>
      <c r="D341" s="270"/>
      <c r="G341" s="256"/>
      <c r="H341" s="257"/>
      <c r="I341" s="258"/>
      <c r="J341" s="258"/>
      <c r="K341" s="258"/>
      <c r="L341" s="259"/>
    </row>
    <row r="342" hidden="1">
      <c r="A342" s="269"/>
      <c r="D342" s="270"/>
      <c r="G342" s="256"/>
      <c r="H342" s="257"/>
      <c r="I342" s="258"/>
      <c r="J342" s="258"/>
      <c r="K342" s="258"/>
      <c r="L342" s="259"/>
    </row>
    <row r="343" hidden="1">
      <c r="A343" s="269"/>
      <c r="D343" s="270"/>
      <c r="G343" s="256"/>
      <c r="H343" s="257"/>
      <c r="I343" s="258"/>
      <c r="J343" s="258"/>
      <c r="K343" s="258"/>
      <c r="L343" s="259"/>
    </row>
    <row r="344" hidden="1">
      <c r="A344" s="269"/>
      <c r="D344" s="270"/>
      <c r="G344" s="256"/>
      <c r="H344" s="257"/>
      <c r="I344" s="258"/>
      <c r="J344" s="258"/>
      <c r="K344" s="258"/>
      <c r="L344" s="259"/>
    </row>
    <row r="345" hidden="1">
      <c r="A345" s="269"/>
      <c r="D345" s="270"/>
      <c r="G345" s="256"/>
      <c r="H345" s="257"/>
      <c r="I345" s="258"/>
      <c r="J345" s="258"/>
      <c r="K345" s="258"/>
      <c r="L345" s="259"/>
    </row>
    <row r="346" hidden="1">
      <c r="A346" s="269"/>
      <c r="D346" s="270"/>
      <c r="G346" s="256"/>
      <c r="H346" s="257"/>
      <c r="I346" s="258"/>
      <c r="J346" s="258"/>
      <c r="K346" s="258"/>
      <c r="L346" s="259"/>
    </row>
    <row r="347" hidden="1">
      <c r="A347" s="269"/>
      <c r="D347" s="270"/>
      <c r="G347" s="256"/>
      <c r="H347" s="257"/>
      <c r="I347" s="258"/>
      <c r="J347" s="258"/>
      <c r="K347" s="258"/>
      <c r="L347" s="259"/>
    </row>
    <row r="348" hidden="1">
      <c r="A348" s="269"/>
      <c r="D348" s="270"/>
      <c r="G348" s="256"/>
      <c r="H348" s="257"/>
      <c r="I348" s="258"/>
      <c r="J348" s="258"/>
      <c r="K348" s="258"/>
      <c r="L348" s="259"/>
    </row>
    <row r="349" hidden="1">
      <c r="A349" s="269"/>
      <c r="D349" s="270"/>
      <c r="G349" s="256"/>
      <c r="H349" s="257"/>
      <c r="I349" s="258"/>
      <c r="J349" s="258"/>
      <c r="K349" s="258"/>
      <c r="L349" s="259"/>
    </row>
    <row r="350" hidden="1">
      <c r="A350" s="269"/>
      <c r="D350" s="270"/>
      <c r="G350" s="256"/>
      <c r="H350" s="257"/>
      <c r="I350" s="258"/>
      <c r="J350" s="258"/>
      <c r="K350" s="258"/>
      <c r="L350" s="259"/>
    </row>
    <row r="351" hidden="1">
      <c r="A351" s="269"/>
      <c r="D351" s="270"/>
      <c r="G351" s="256"/>
      <c r="H351" s="257"/>
      <c r="I351" s="258"/>
      <c r="J351" s="258"/>
      <c r="K351" s="258"/>
      <c r="L351" s="259"/>
    </row>
    <row r="352" hidden="1">
      <c r="A352" s="269"/>
      <c r="D352" s="270"/>
      <c r="G352" s="256"/>
      <c r="H352" s="257"/>
      <c r="I352" s="258"/>
      <c r="J352" s="258"/>
      <c r="K352" s="258"/>
      <c r="L352" s="259"/>
    </row>
    <row r="353" hidden="1">
      <c r="A353" s="269"/>
      <c r="D353" s="270"/>
      <c r="G353" s="256"/>
      <c r="H353" s="257"/>
      <c r="I353" s="258"/>
      <c r="J353" s="258"/>
      <c r="K353" s="258"/>
      <c r="L353" s="259"/>
    </row>
    <row r="354" hidden="1">
      <c r="A354" s="269"/>
      <c r="D354" s="270"/>
      <c r="G354" s="256"/>
      <c r="H354" s="257"/>
      <c r="I354" s="258"/>
      <c r="J354" s="258"/>
      <c r="K354" s="258"/>
      <c r="L354" s="259"/>
    </row>
    <row r="355" hidden="1">
      <c r="A355" s="269"/>
      <c r="D355" s="270"/>
      <c r="G355" s="256"/>
      <c r="H355" s="257"/>
      <c r="I355" s="258"/>
      <c r="J355" s="258"/>
      <c r="K355" s="258"/>
      <c r="L355" s="259"/>
    </row>
    <row r="356" hidden="1">
      <c r="A356" s="269"/>
      <c r="D356" s="270"/>
      <c r="G356" s="256"/>
      <c r="H356" s="257"/>
      <c r="I356" s="258"/>
      <c r="J356" s="258"/>
      <c r="K356" s="258"/>
      <c r="L356" s="259"/>
    </row>
    <row r="357" hidden="1">
      <c r="A357" s="269"/>
      <c r="D357" s="270"/>
      <c r="G357" s="256"/>
      <c r="H357" s="257"/>
      <c r="I357" s="258"/>
      <c r="J357" s="258"/>
      <c r="K357" s="258"/>
      <c r="L357" s="259"/>
    </row>
    <row r="358" hidden="1">
      <c r="A358" s="269"/>
      <c r="D358" s="270"/>
      <c r="G358" s="256"/>
      <c r="H358" s="257"/>
      <c r="I358" s="258"/>
      <c r="J358" s="258"/>
      <c r="K358" s="258"/>
      <c r="L358" s="259"/>
    </row>
    <row r="359" hidden="1">
      <c r="A359" s="269"/>
      <c r="D359" s="270"/>
      <c r="G359" s="256"/>
      <c r="H359" s="257"/>
      <c r="I359" s="258"/>
      <c r="J359" s="258"/>
      <c r="K359" s="258"/>
      <c r="L359" s="259"/>
    </row>
    <row r="360" hidden="1">
      <c r="A360" s="269"/>
      <c r="D360" s="270"/>
      <c r="G360" s="256"/>
      <c r="H360" s="257"/>
      <c r="I360" s="258"/>
      <c r="J360" s="258"/>
      <c r="K360" s="258"/>
      <c r="L360" s="259"/>
    </row>
    <row r="361" hidden="1">
      <c r="A361" s="269"/>
      <c r="D361" s="270"/>
      <c r="G361" s="256"/>
      <c r="H361" s="257"/>
      <c r="I361" s="258"/>
      <c r="J361" s="258"/>
      <c r="K361" s="258"/>
      <c r="L361" s="259"/>
    </row>
    <row r="362" hidden="1">
      <c r="A362" s="269"/>
      <c r="D362" s="270"/>
      <c r="G362" s="256"/>
      <c r="H362" s="257"/>
      <c r="I362" s="258"/>
      <c r="J362" s="258"/>
      <c r="K362" s="258"/>
      <c r="L362" s="259"/>
    </row>
    <row r="363" hidden="1">
      <c r="A363" s="269"/>
      <c r="D363" s="270"/>
      <c r="G363" s="256"/>
      <c r="H363" s="257"/>
      <c r="I363" s="258"/>
      <c r="J363" s="258"/>
      <c r="K363" s="258"/>
      <c r="L363" s="259"/>
    </row>
    <row r="364" hidden="1">
      <c r="A364" s="269"/>
      <c r="D364" s="270"/>
      <c r="G364" s="256"/>
      <c r="H364" s="257"/>
      <c r="I364" s="258"/>
      <c r="J364" s="258"/>
      <c r="K364" s="258"/>
      <c r="L364" s="259"/>
    </row>
    <row r="365" hidden="1">
      <c r="A365" s="269"/>
      <c r="D365" s="270"/>
      <c r="G365" s="256"/>
      <c r="H365" s="257"/>
      <c r="I365" s="258"/>
      <c r="J365" s="258"/>
      <c r="K365" s="258"/>
      <c r="L365" s="259"/>
    </row>
    <row r="366" hidden="1">
      <c r="A366" s="269"/>
      <c r="D366" s="270"/>
      <c r="G366" s="256"/>
      <c r="H366" s="257"/>
      <c r="I366" s="258"/>
      <c r="J366" s="258"/>
      <c r="K366" s="258"/>
      <c r="L366" s="259"/>
    </row>
    <row r="367" hidden="1">
      <c r="A367" s="269"/>
      <c r="D367" s="270"/>
      <c r="G367" s="256"/>
      <c r="H367" s="257"/>
      <c r="I367" s="258"/>
      <c r="J367" s="258"/>
      <c r="K367" s="258"/>
      <c r="L367" s="259"/>
    </row>
    <row r="368" hidden="1">
      <c r="A368" s="269"/>
      <c r="D368" s="270"/>
      <c r="G368" s="256"/>
      <c r="H368" s="257"/>
      <c r="I368" s="258"/>
      <c r="J368" s="258"/>
      <c r="K368" s="258"/>
      <c r="L368" s="259"/>
    </row>
    <row r="369" hidden="1">
      <c r="A369" s="269"/>
      <c r="D369" s="270"/>
      <c r="G369" s="256"/>
      <c r="H369" s="257"/>
      <c r="I369" s="258"/>
      <c r="J369" s="258"/>
      <c r="K369" s="258"/>
      <c r="L369" s="259"/>
    </row>
    <row r="370" hidden="1">
      <c r="A370" s="269"/>
      <c r="D370" s="270"/>
      <c r="G370" s="256"/>
      <c r="H370" s="257"/>
      <c r="I370" s="258"/>
      <c r="J370" s="258"/>
      <c r="K370" s="258"/>
      <c r="L370" s="259"/>
    </row>
    <row r="371" hidden="1">
      <c r="A371" s="269"/>
      <c r="D371" s="270"/>
      <c r="G371" s="256"/>
      <c r="H371" s="257"/>
      <c r="I371" s="258"/>
      <c r="J371" s="258"/>
      <c r="K371" s="258"/>
      <c r="L371" s="259"/>
    </row>
    <row r="372" hidden="1">
      <c r="A372" s="269"/>
      <c r="D372" s="270"/>
      <c r="G372" s="256"/>
      <c r="H372" s="257"/>
      <c r="I372" s="258"/>
      <c r="J372" s="258"/>
      <c r="K372" s="258"/>
      <c r="L372" s="259"/>
    </row>
    <row r="373" hidden="1">
      <c r="A373" s="269"/>
      <c r="D373" s="270"/>
      <c r="G373" s="256"/>
      <c r="H373" s="257"/>
      <c r="I373" s="258"/>
      <c r="J373" s="258"/>
      <c r="K373" s="258"/>
      <c r="L373" s="259"/>
    </row>
    <row r="374" hidden="1">
      <c r="A374" s="269"/>
      <c r="D374" s="270"/>
      <c r="G374" s="256"/>
      <c r="H374" s="257"/>
      <c r="I374" s="258"/>
      <c r="J374" s="258"/>
      <c r="K374" s="258"/>
      <c r="L374" s="259"/>
    </row>
    <row r="375" hidden="1">
      <c r="A375" s="269"/>
      <c r="D375" s="270"/>
      <c r="G375" s="256"/>
      <c r="H375" s="257"/>
      <c r="I375" s="258"/>
      <c r="J375" s="258"/>
      <c r="K375" s="258"/>
      <c r="L375" s="259"/>
    </row>
    <row r="376" hidden="1">
      <c r="A376" s="269"/>
      <c r="D376" s="270"/>
      <c r="G376" s="256"/>
      <c r="H376" s="257"/>
      <c r="I376" s="258"/>
      <c r="J376" s="258"/>
      <c r="K376" s="258"/>
      <c r="L376" s="259"/>
    </row>
    <row r="377" hidden="1">
      <c r="A377" s="269"/>
      <c r="D377" s="270"/>
      <c r="G377" s="256"/>
      <c r="H377" s="257"/>
      <c r="I377" s="258"/>
      <c r="J377" s="258"/>
      <c r="K377" s="258"/>
      <c r="L377" s="259"/>
    </row>
    <row r="378" hidden="1">
      <c r="A378" s="269"/>
      <c r="D378" s="270"/>
      <c r="G378" s="256"/>
      <c r="H378" s="257"/>
      <c r="I378" s="258"/>
      <c r="J378" s="258"/>
      <c r="K378" s="258"/>
      <c r="L378" s="259"/>
    </row>
    <row r="379" hidden="1">
      <c r="A379" s="269"/>
      <c r="D379" s="270"/>
      <c r="G379" s="256"/>
      <c r="H379" s="257"/>
      <c r="I379" s="258"/>
      <c r="J379" s="258"/>
      <c r="K379" s="258"/>
      <c r="L379" s="259"/>
    </row>
    <row r="380" hidden="1">
      <c r="A380" s="269"/>
      <c r="D380" s="270"/>
      <c r="G380" s="256"/>
      <c r="H380" s="257"/>
      <c r="I380" s="258"/>
      <c r="J380" s="258"/>
      <c r="K380" s="258"/>
      <c r="L380" s="259"/>
    </row>
    <row r="381" hidden="1">
      <c r="A381" s="269"/>
      <c r="D381" s="270"/>
      <c r="G381" s="256"/>
      <c r="H381" s="257"/>
      <c r="I381" s="258"/>
      <c r="J381" s="258"/>
      <c r="K381" s="258"/>
      <c r="L381" s="259"/>
    </row>
    <row r="382" hidden="1">
      <c r="A382" s="269"/>
      <c r="D382" s="270"/>
      <c r="G382" s="256"/>
      <c r="H382" s="257"/>
      <c r="I382" s="258"/>
      <c r="J382" s="258"/>
      <c r="K382" s="258"/>
      <c r="L382" s="259"/>
    </row>
    <row r="383" hidden="1">
      <c r="A383" s="269"/>
      <c r="D383" s="270"/>
      <c r="G383" s="256"/>
      <c r="H383" s="257"/>
      <c r="I383" s="258"/>
      <c r="J383" s="258"/>
      <c r="K383" s="258"/>
      <c r="L383" s="259"/>
    </row>
    <row r="384" hidden="1">
      <c r="A384" s="269"/>
      <c r="D384" s="270"/>
      <c r="G384" s="256"/>
      <c r="H384" s="257"/>
      <c r="I384" s="258"/>
      <c r="J384" s="258"/>
      <c r="K384" s="258"/>
      <c r="L384" s="259"/>
    </row>
    <row r="385" hidden="1">
      <c r="A385" s="269"/>
      <c r="D385" s="270"/>
      <c r="G385" s="256"/>
      <c r="H385" s="257"/>
      <c r="I385" s="258"/>
      <c r="J385" s="258"/>
      <c r="K385" s="258"/>
      <c r="L385" s="259"/>
    </row>
    <row r="386" hidden="1">
      <c r="A386" s="269"/>
      <c r="D386" s="270"/>
      <c r="G386" s="256"/>
      <c r="H386" s="257"/>
      <c r="I386" s="258"/>
      <c r="J386" s="258"/>
      <c r="K386" s="258"/>
      <c r="L386" s="259"/>
    </row>
    <row r="387" hidden="1">
      <c r="A387" s="269"/>
      <c r="D387" s="270"/>
      <c r="G387" s="256"/>
      <c r="H387" s="257"/>
      <c r="I387" s="258"/>
      <c r="J387" s="258"/>
      <c r="K387" s="258"/>
      <c r="L387" s="259"/>
    </row>
    <row r="388" hidden="1">
      <c r="A388" s="269"/>
      <c r="D388" s="270"/>
      <c r="G388" s="256"/>
      <c r="H388" s="257"/>
      <c r="I388" s="258"/>
      <c r="J388" s="258"/>
      <c r="K388" s="258"/>
      <c r="L388" s="259"/>
    </row>
    <row r="389" hidden="1">
      <c r="A389" s="269"/>
      <c r="D389" s="270"/>
      <c r="G389" s="256"/>
      <c r="H389" s="257"/>
      <c r="I389" s="258"/>
      <c r="J389" s="258"/>
      <c r="K389" s="258"/>
      <c r="L389" s="259"/>
    </row>
    <row r="390" hidden="1">
      <c r="A390" s="269"/>
      <c r="D390" s="270"/>
      <c r="G390" s="256"/>
      <c r="H390" s="257"/>
      <c r="I390" s="258"/>
      <c r="J390" s="258"/>
      <c r="K390" s="258"/>
      <c r="L390" s="259"/>
    </row>
    <row r="391" hidden="1">
      <c r="A391" s="269"/>
      <c r="D391" s="270"/>
      <c r="G391" s="256"/>
      <c r="H391" s="257"/>
      <c r="I391" s="258"/>
      <c r="J391" s="258"/>
      <c r="K391" s="258"/>
      <c r="L391" s="259"/>
    </row>
    <row r="392" hidden="1">
      <c r="A392" s="269"/>
      <c r="D392" s="270"/>
      <c r="G392" s="256"/>
      <c r="H392" s="257"/>
      <c r="I392" s="258"/>
      <c r="J392" s="258"/>
      <c r="K392" s="258"/>
      <c r="L392" s="259"/>
    </row>
    <row r="393" hidden="1">
      <c r="A393" s="269"/>
      <c r="D393" s="270"/>
      <c r="G393" s="256"/>
      <c r="H393" s="257"/>
      <c r="I393" s="258"/>
      <c r="J393" s="258"/>
      <c r="K393" s="258"/>
      <c r="L393" s="259"/>
    </row>
    <row r="394" hidden="1">
      <c r="A394" s="269"/>
      <c r="D394" s="270"/>
      <c r="G394" s="256"/>
      <c r="H394" s="257"/>
      <c r="I394" s="258"/>
      <c r="J394" s="258"/>
      <c r="K394" s="258"/>
      <c r="L394" s="259"/>
    </row>
    <row r="395" hidden="1">
      <c r="A395" s="269"/>
      <c r="D395" s="270"/>
      <c r="G395" s="256"/>
      <c r="H395" s="257"/>
      <c r="I395" s="258"/>
      <c r="J395" s="258"/>
      <c r="K395" s="258"/>
      <c r="L395" s="259"/>
    </row>
    <row r="396" hidden="1">
      <c r="A396" s="269"/>
      <c r="D396" s="270"/>
      <c r="G396" s="256"/>
      <c r="H396" s="257"/>
      <c r="I396" s="258"/>
      <c r="J396" s="258"/>
      <c r="K396" s="258"/>
      <c r="L396" s="259"/>
    </row>
    <row r="397" hidden="1">
      <c r="A397" s="269"/>
      <c r="D397" s="270"/>
      <c r="G397" s="256"/>
      <c r="H397" s="257"/>
      <c r="I397" s="258"/>
      <c r="J397" s="258"/>
      <c r="K397" s="258"/>
      <c r="L397" s="259"/>
    </row>
    <row r="398" hidden="1">
      <c r="A398" s="269"/>
      <c r="D398" s="270"/>
      <c r="G398" s="256"/>
      <c r="H398" s="257"/>
      <c r="I398" s="258"/>
      <c r="J398" s="258"/>
      <c r="K398" s="258"/>
      <c r="L398" s="259"/>
    </row>
    <row r="399" hidden="1">
      <c r="A399" s="269"/>
      <c r="D399" s="270"/>
      <c r="G399" s="256"/>
      <c r="H399" s="257"/>
      <c r="I399" s="258"/>
      <c r="J399" s="258"/>
      <c r="K399" s="258"/>
      <c r="L399" s="259"/>
    </row>
    <row r="400" hidden="1">
      <c r="A400" s="269"/>
      <c r="D400" s="270"/>
      <c r="G400" s="256"/>
      <c r="H400" s="257"/>
      <c r="I400" s="258"/>
      <c r="J400" s="258"/>
      <c r="K400" s="258"/>
      <c r="L400" s="259"/>
    </row>
    <row r="401" hidden="1">
      <c r="A401" s="269"/>
      <c r="D401" s="270"/>
      <c r="G401" s="256"/>
      <c r="H401" s="257"/>
      <c r="I401" s="258"/>
      <c r="J401" s="258"/>
      <c r="K401" s="258"/>
      <c r="L401" s="259"/>
    </row>
    <row r="402" hidden="1">
      <c r="A402" s="269"/>
      <c r="D402" s="270"/>
      <c r="G402" s="256"/>
      <c r="H402" s="257"/>
      <c r="I402" s="258"/>
      <c r="J402" s="258"/>
      <c r="K402" s="258"/>
      <c r="L402" s="259"/>
    </row>
    <row r="403" hidden="1">
      <c r="A403" s="269"/>
      <c r="D403" s="270"/>
      <c r="G403" s="256"/>
      <c r="H403" s="257"/>
      <c r="I403" s="258"/>
      <c r="J403" s="258"/>
      <c r="K403" s="258"/>
      <c r="L403" s="259"/>
    </row>
    <row r="404" hidden="1">
      <c r="A404" s="269"/>
      <c r="D404" s="270"/>
      <c r="G404" s="256"/>
      <c r="H404" s="257"/>
      <c r="I404" s="258"/>
      <c r="J404" s="258"/>
      <c r="K404" s="258"/>
      <c r="L404" s="259"/>
    </row>
    <row r="405" hidden="1">
      <c r="A405" s="269"/>
      <c r="D405" s="270"/>
      <c r="G405" s="256"/>
      <c r="H405" s="257"/>
      <c r="I405" s="258"/>
      <c r="J405" s="258"/>
      <c r="K405" s="258"/>
      <c r="L405" s="259"/>
    </row>
    <row r="406" hidden="1">
      <c r="A406" s="269"/>
      <c r="D406" s="270"/>
      <c r="G406" s="256"/>
      <c r="H406" s="257"/>
      <c r="I406" s="258"/>
      <c r="J406" s="258"/>
      <c r="K406" s="258"/>
      <c r="L406" s="259"/>
    </row>
    <row r="407" hidden="1">
      <c r="A407" s="269"/>
      <c r="D407" s="270"/>
      <c r="G407" s="256"/>
      <c r="H407" s="257"/>
      <c r="I407" s="258"/>
      <c r="J407" s="258"/>
      <c r="K407" s="258"/>
      <c r="L407" s="259"/>
    </row>
    <row r="408" hidden="1">
      <c r="A408" s="269"/>
      <c r="D408" s="270"/>
      <c r="G408" s="256"/>
      <c r="H408" s="257"/>
      <c r="I408" s="258"/>
      <c r="J408" s="258"/>
      <c r="K408" s="258"/>
      <c r="L408" s="259"/>
    </row>
    <row r="409" hidden="1">
      <c r="A409" s="269"/>
      <c r="D409" s="270"/>
      <c r="G409" s="256"/>
      <c r="H409" s="257"/>
      <c r="I409" s="258"/>
      <c r="J409" s="258"/>
      <c r="K409" s="258"/>
      <c r="L409" s="259"/>
    </row>
    <row r="410" hidden="1">
      <c r="A410" s="269"/>
      <c r="D410" s="270"/>
      <c r="G410" s="256"/>
      <c r="H410" s="257"/>
      <c r="I410" s="258"/>
      <c r="J410" s="258"/>
      <c r="K410" s="258"/>
      <c r="L410" s="259"/>
    </row>
    <row r="411" hidden="1">
      <c r="A411" s="269"/>
      <c r="D411" s="270"/>
      <c r="G411" s="256"/>
      <c r="H411" s="257"/>
      <c r="I411" s="258"/>
      <c r="J411" s="258"/>
      <c r="K411" s="258"/>
      <c r="L411" s="259"/>
    </row>
    <row r="412" hidden="1">
      <c r="A412" s="269"/>
      <c r="D412" s="270"/>
      <c r="G412" s="256"/>
      <c r="H412" s="257"/>
      <c r="I412" s="258"/>
      <c r="J412" s="258"/>
      <c r="K412" s="258"/>
      <c r="L412" s="259"/>
    </row>
    <row r="413" hidden="1">
      <c r="A413" s="269"/>
      <c r="D413" s="270"/>
      <c r="G413" s="256"/>
      <c r="H413" s="257"/>
      <c r="I413" s="258"/>
      <c r="J413" s="258"/>
      <c r="K413" s="258"/>
      <c r="L413" s="259"/>
    </row>
    <row r="414" hidden="1">
      <c r="A414" s="269"/>
      <c r="D414" s="270"/>
      <c r="G414" s="256"/>
      <c r="H414" s="257"/>
      <c r="I414" s="258"/>
      <c r="J414" s="258"/>
      <c r="K414" s="258"/>
      <c r="L414" s="259"/>
    </row>
    <row r="415" hidden="1">
      <c r="A415" s="269"/>
      <c r="D415" s="270"/>
      <c r="G415" s="256"/>
      <c r="H415" s="257"/>
      <c r="I415" s="258"/>
      <c r="J415" s="258"/>
      <c r="K415" s="258"/>
      <c r="L415" s="259"/>
    </row>
    <row r="416" hidden="1">
      <c r="A416" s="269"/>
      <c r="D416" s="270"/>
      <c r="G416" s="256"/>
      <c r="H416" s="257"/>
      <c r="I416" s="258"/>
      <c r="J416" s="258"/>
      <c r="K416" s="258"/>
      <c r="L416" s="259"/>
    </row>
    <row r="417" hidden="1">
      <c r="A417" s="269"/>
      <c r="D417" s="270"/>
      <c r="G417" s="256"/>
      <c r="H417" s="257"/>
      <c r="I417" s="258"/>
      <c r="J417" s="258"/>
      <c r="K417" s="258"/>
      <c r="L417" s="259"/>
    </row>
    <row r="418" hidden="1">
      <c r="A418" s="269"/>
      <c r="D418" s="270"/>
      <c r="G418" s="256"/>
      <c r="H418" s="257"/>
      <c r="I418" s="258"/>
      <c r="J418" s="258"/>
      <c r="K418" s="258"/>
      <c r="L418" s="259"/>
    </row>
    <row r="419" hidden="1">
      <c r="A419" s="269"/>
      <c r="D419" s="270"/>
      <c r="G419" s="256"/>
      <c r="H419" s="257"/>
      <c r="I419" s="258"/>
      <c r="J419" s="258"/>
      <c r="K419" s="258"/>
      <c r="L419" s="259"/>
    </row>
    <row r="420" hidden="1">
      <c r="A420" s="269"/>
      <c r="D420" s="270"/>
      <c r="G420" s="256"/>
      <c r="H420" s="257"/>
      <c r="I420" s="258"/>
      <c r="J420" s="258"/>
      <c r="K420" s="258"/>
      <c r="L420" s="259"/>
    </row>
    <row r="421" hidden="1">
      <c r="A421" s="269"/>
      <c r="D421" s="270"/>
      <c r="G421" s="256"/>
      <c r="H421" s="257"/>
      <c r="I421" s="258"/>
      <c r="J421" s="258"/>
      <c r="K421" s="258"/>
      <c r="L421" s="259"/>
    </row>
    <row r="422" hidden="1">
      <c r="A422" s="269"/>
      <c r="D422" s="270"/>
      <c r="G422" s="256"/>
      <c r="H422" s="257"/>
      <c r="I422" s="258"/>
      <c r="J422" s="258"/>
      <c r="K422" s="258"/>
      <c r="L422" s="259"/>
    </row>
    <row r="423" hidden="1">
      <c r="A423" s="269"/>
      <c r="D423" s="270"/>
      <c r="G423" s="256"/>
      <c r="H423" s="257"/>
      <c r="I423" s="258"/>
      <c r="J423" s="258"/>
      <c r="K423" s="258"/>
      <c r="L423" s="259"/>
    </row>
    <row r="424" hidden="1">
      <c r="A424" s="269"/>
      <c r="D424" s="270"/>
      <c r="G424" s="256"/>
      <c r="H424" s="257"/>
      <c r="I424" s="258"/>
      <c r="J424" s="258"/>
      <c r="K424" s="258"/>
      <c r="L424" s="259"/>
    </row>
    <row r="425" hidden="1">
      <c r="A425" s="269"/>
      <c r="D425" s="270"/>
      <c r="G425" s="256"/>
      <c r="H425" s="257"/>
      <c r="I425" s="258"/>
      <c r="J425" s="258"/>
      <c r="K425" s="258"/>
      <c r="L425" s="259"/>
    </row>
    <row r="426" hidden="1">
      <c r="A426" s="269"/>
      <c r="D426" s="270"/>
      <c r="G426" s="256"/>
      <c r="H426" s="257"/>
      <c r="I426" s="258"/>
      <c r="J426" s="258"/>
      <c r="K426" s="258"/>
      <c r="L426" s="259"/>
    </row>
    <row r="427" hidden="1">
      <c r="A427" s="269"/>
      <c r="D427" s="270"/>
      <c r="G427" s="256"/>
      <c r="H427" s="257"/>
      <c r="I427" s="258"/>
      <c r="J427" s="258"/>
      <c r="K427" s="258"/>
      <c r="L427" s="259"/>
    </row>
    <row r="428" hidden="1">
      <c r="A428" s="269"/>
      <c r="D428" s="270"/>
      <c r="G428" s="256"/>
      <c r="H428" s="257"/>
      <c r="I428" s="258"/>
      <c r="J428" s="258"/>
      <c r="K428" s="258"/>
      <c r="L428" s="259"/>
    </row>
    <row r="429" hidden="1">
      <c r="A429" s="269"/>
      <c r="D429" s="270"/>
      <c r="G429" s="256"/>
      <c r="H429" s="257"/>
      <c r="I429" s="258"/>
      <c r="J429" s="258"/>
      <c r="K429" s="258"/>
      <c r="L429" s="259"/>
    </row>
    <row r="430" hidden="1">
      <c r="A430" s="269"/>
      <c r="D430" s="270"/>
      <c r="G430" s="256"/>
      <c r="H430" s="257"/>
      <c r="I430" s="258"/>
      <c r="J430" s="258"/>
      <c r="K430" s="258"/>
      <c r="L430" s="259"/>
    </row>
    <row r="431" hidden="1">
      <c r="A431" s="269"/>
      <c r="D431" s="270"/>
      <c r="G431" s="256"/>
      <c r="H431" s="257"/>
      <c r="I431" s="258"/>
      <c r="J431" s="258"/>
      <c r="K431" s="258"/>
      <c r="L431" s="259"/>
    </row>
    <row r="432" hidden="1">
      <c r="A432" s="269"/>
      <c r="D432" s="270"/>
      <c r="G432" s="256"/>
      <c r="H432" s="257"/>
      <c r="I432" s="258"/>
      <c r="J432" s="258"/>
      <c r="K432" s="258"/>
      <c r="L432" s="259"/>
    </row>
    <row r="433" hidden="1">
      <c r="A433" s="269"/>
      <c r="D433" s="270"/>
      <c r="G433" s="256"/>
      <c r="H433" s="257"/>
      <c r="I433" s="258"/>
      <c r="J433" s="258"/>
      <c r="K433" s="258"/>
      <c r="L433" s="259"/>
    </row>
    <row r="434" hidden="1">
      <c r="A434" s="269"/>
      <c r="D434" s="270"/>
      <c r="G434" s="256"/>
      <c r="H434" s="257"/>
      <c r="I434" s="258"/>
      <c r="J434" s="258"/>
      <c r="K434" s="258"/>
      <c r="L434" s="259"/>
    </row>
    <row r="435" hidden="1">
      <c r="A435" s="269"/>
      <c r="D435" s="270"/>
      <c r="G435" s="256"/>
      <c r="H435" s="257"/>
      <c r="I435" s="258"/>
      <c r="J435" s="258"/>
      <c r="K435" s="258"/>
      <c r="L435" s="259"/>
    </row>
    <row r="436" hidden="1">
      <c r="A436" s="269"/>
      <c r="D436" s="270"/>
      <c r="G436" s="256"/>
      <c r="H436" s="257"/>
      <c r="I436" s="258"/>
      <c r="J436" s="258"/>
      <c r="K436" s="258"/>
      <c r="L436" s="259"/>
    </row>
    <row r="437" hidden="1">
      <c r="A437" s="269"/>
      <c r="D437" s="270"/>
      <c r="G437" s="256"/>
      <c r="H437" s="257"/>
      <c r="I437" s="258"/>
      <c r="J437" s="258"/>
      <c r="K437" s="258"/>
      <c r="L437" s="259"/>
    </row>
    <row r="438" hidden="1">
      <c r="A438" s="269"/>
      <c r="D438" s="270"/>
      <c r="G438" s="256"/>
      <c r="H438" s="257"/>
      <c r="I438" s="258"/>
      <c r="J438" s="258"/>
      <c r="K438" s="258"/>
      <c r="L438" s="259"/>
    </row>
    <row r="439" hidden="1">
      <c r="A439" s="269"/>
      <c r="D439" s="270"/>
      <c r="G439" s="256"/>
      <c r="H439" s="257"/>
      <c r="I439" s="258"/>
      <c r="J439" s="258"/>
      <c r="K439" s="258"/>
      <c r="L439" s="259"/>
    </row>
    <row r="440" hidden="1">
      <c r="A440" s="269"/>
      <c r="D440" s="270"/>
      <c r="G440" s="256"/>
      <c r="H440" s="257"/>
      <c r="I440" s="258"/>
      <c r="J440" s="258"/>
      <c r="K440" s="258"/>
      <c r="L440" s="259"/>
    </row>
    <row r="441" hidden="1">
      <c r="A441" s="269"/>
      <c r="D441" s="270"/>
      <c r="G441" s="256"/>
      <c r="H441" s="257"/>
      <c r="I441" s="258"/>
      <c r="J441" s="258"/>
      <c r="K441" s="258"/>
      <c r="L441" s="259"/>
    </row>
    <row r="442" hidden="1">
      <c r="A442" s="269"/>
      <c r="D442" s="270"/>
      <c r="G442" s="256"/>
      <c r="H442" s="257"/>
      <c r="I442" s="258"/>
      <c r="J442" s="258"/>
      <c r="K442" s="258"/>
      <c r="L442" s="259"/>
    </row>
    <row r="443" hidden="1">
      <c r="A443" s="269"/>
      <c r="D443" s="270"/>
      <c r="G443" s="256"/>
      <c r="H443" s="257"/>
      <c r="I443" s="258"/>
      <c r="J443" s="258"/>
      <c r="K443" s="258"/>
      <c r="L443" s="259"/>
    </row>
    <row r="444" hidden="1">
      <c r="A444" s="269"/>
      <c r="D444" s="270"/>
      <c r="G444" s="256"/>
      <c r="H444" s="257"/>
      <c r="I444" s="258"/>
      <c r="J444" s="258"/>
      <c r="K444" s="258"/>
      <c r="L444" s="259"/>
    </row>
    <row r="445" hidden="1">
      <c r="A445" s="269"/>
      <c r="D445" s="270"/>
      <c r="G445" s="256"/>
      <c r="H445" s="257"/>
      <c r="I445" s="258"/>
      <c r="J445" s="258"/>
      <c r="K445" s="258"/>
      <c r="L445" s="259"/>
    </row>
    <row r="446" hidden="1">
      <c r="A446" s="269"/>
      <c r="D446" s="270"/>
      <c r="G446" s="256"/>
      <c r="H446" s="257"/>
      <c r="I446" s="258"/>
      <c r="J446" s="258"/>
      <c r="K446" s="258"/>
      <c r="L446" s="259"/>
    </row>
    <row r="447" hidden="1">
      <c r="A447" s="269"/>
      <c r="D447" s="270"/>
      <c r="G447" s="256"/>
      <c r="H447" s="257"/>
      <c r="I447" s="258"/>
      <c r="J447" s="258"/>
      <c r="K447" s="258"/>
      <c r="L447" s="259"/>
    </row>
    <row r="448" hidden="1">
      <c r="A448" s="269"/>
      <c r="D448" s="270"/>
      <c r="G448" s="256"/>
      <c r="H448" s="257"/>
      <c r="I448" s="258"/>
      <c r="J448" s="258"/>
      <c r="K448" s="258"/>
      <c r="L448" s="259"/>
    </row>
    <row r="449" hidden="1">
      <c r="A449" s="269"/>
      <c r="D449" s="270"/>
      <c r="G449" s="256"/>
      <c r="H449" s="257"/>
      <c r="I449" s="258"/>
      <c r="J449" s="258"/>
      <c r="K449" s="258"/>
      <c r="L449" s="259"/>
    </row>
    <row r="450" hidden="1">
      <c r="A450" s="269"/>
      <c r="D450" s="270"/>
      <c r="G450" s="256"/>
      <c r="H450" s="257"/>
      <c r="I450" s="258"/>
      <c r="J450" s="258"/>
      <c r="K450" s="258"/>
      <c r="L450" s="259"/>
    </row>
    <row r="451" hidden="1">
      <c r="A451" s="269"/>
      <c r="D451" s="270"/>
      <c r="G451" s="256"/>
      <c r="H451" s="257"/>
      <c r="I451" s="258"/>
      <c r="J451" s="258"/>
      <c r="K451" s="258"/>
      <c r="L451" s="259"/>
    </row>
    <row r="452" hidden="1">
      <c r="A452" s="269"/>
      <c r="D452" s="270"/>
      <c r="G452" s="256"/>
      <c r="H452" s="257"/>
      <c r="I452" s="258"/>
      <c r="J452" s="258"/>
      <c r="K452" s="258"/>
      <c r="L452" s="259"/>
    </row>
    <row r="453" hidden="1">
      <c r="A453" s="269"/>
      <c r="D453" s="270"/>
      <c r="G453" s="256"/>
      <c r="H453" s="257"/>
      <c r="I453" s="258"/>
      <c r="J453" s="258"/>
      <c r="K453" s="258"/>
      <c r="L453" s="259"/>
    </row>
    <row r="454" hidden="1">
      <c r="A454" s="269"/>
      <c r="D454" s="270"/>
      <c r="G454" s="256"/>
      <c r="H454" s="257"/>
      <c r="I454" s="258"/>
      <c r="J454" s="258"/>
      <c r="K454" s="258"/>
      <c r="L454" s="259"/>
    </row>
    <row r="455" hidden="1">
      <c r="A455" s="269"/>
      <c r="D455" s="270"/>
      <c r="G455" s="256"/>
      <c r="H455" s="257"/>
      <c r="I455" s="258"/>
      <c r="J455" s="258"/>
      <c r="K455" s="258"/>
      <c r="L455" s="259"/>
    </row>
    <row r="456" hidden="1">
      <c r="A456" s="269"/>
      <c r="D456" s="270"/>
      <c r="G456" s="256"/>
      <c r="H456" s="257"/>
      <c r="I456" s="258"/>
      <c r="J456" s="258"/>
      <c r="K456" s="258"/>
      <c r="L456" s="259"/>
    </row>
    <row r="457" hidden="1">
      <c r="A457" s="269"/>
      <c r="D457" s="270"/>
      <c r="G457" s="256"/>
      <c r="H457" s="257"/>
      <c r="I457" s="258"/>
      <c r="J457" s="258"/>
      <c r="K457" s="258"/>
      <c r="L457" s="259"/>
    </row>
    <row r="458" hidden="1">
      <c r="A458" s="269"/>
      <c r="D458" s="270"/>
      <c r="G458" s="256"/>
      <c r="H458" s="257"/>
      <c r="I458" s="258"/>
      <c r="J458" s="258"/>
      <c r="K458" s="258"/>
      <c r="L458" s="259"/>
    </row>
    <row r="459" hidden="1">
      <c r="A459" s="269"/>
      <c r="D459" s="270"/>
      <c r="G459" s="256"/>
      <c r="H459" s="257"/>
      <c r="I459" s="258"/>
      <c r="J459" s="258"/>
      <c r="K459" s="258"/>
      <c r="L459" s="259"/>
    </row>
    <row r="460" hidden="1">
      <c r="A460" s="269"/>
      <c r="D460" s="270"/>
      <c r="G460" s="256"/>
      <c r="H460" s="257"/>
      <c r="I460" s="258"/>
      <c r="J460" s="258"/>
      <c r="K460" s="258"/>
      <c r="L460" s="259"/>
    </row>
    <row r="461" hidden="1">
      <c r="A461" s="269"/>
      <c r="D461" s="270"/>
      <c r="G461" s="256"/>
      <c r="H461" s="257"/>
      <c r="I461" s="258"/>
      <c r="J461" s="258"/>
      <c r="K461" s="258"/>
      <c r="L461" s="259"/>
    </row>
    <row r="462" hidden="1">
      <c r="A462" s="269"/>
      <c r="D462" s="270"/>
      <c r="G462" s="256"/>
      <c r="H462" s="257"/>
      <c r="I462" s="258"/>
      <c r="J462" s="258"/>
      <c r="K462" s="258"/>
      <c r="L462" s="259"/>
    </row>
    <row r="463" hidden="1">
      <c r="A463" s="269"/>
      <c r="D463" s="270"/>
      <c r="G463" s="256"/>
      <c r="H463" s="257"/>
      <c r="I463" s="258"/>
      <c r="J463" s="258"/>
      <c r="K463" s="258"/>
      <c r="L463" s="259"/>
    </row>
    <row r="464" hidden="1">
      <c r="A464" s="269"/>
      <c r="D464" s="270"/>
      <c r="G464" s="256"/>
      <c r="H464" s="257"/>
      <c r="I464" s="258"/>
      <c r="J464" s="258"/>
      <c r="K464" s="258"/>
      <c r="L464" s="259"/>
    </row>
    <row r="465" hidden="1">
      <c r="A465" s="269"/>
      <c r="D465" s="270"/>
      <c r="G465" s="256"/>
      <c r="H465" s="257"/>
      <c r="I465" s="258"/>
      <c r="J465" s="258"/>
      <c r="K465" s="258"/>
      <c r="L465" s="259"/>
    </row>
    <row r="466" hidden="1">
      <c r="A466" s="269"/>
      <c r="D466" s="270"/>
      <c r="G466" s="256"/>
      <c r="H466" s="257"/>
      <c r="I466" s="258"/>
      <c r="J466" s="258"/>
      <c r="K466" s="258"/>
      <c r="L466" s="259"/>
    </row>
    <row r="467" hidden="1">
      <c r="A467" s="269"/>
      <c r="D467" s="270"/>
      <c r="G467" s="256"/>
      <c r="H467" s="257"/>
      <c r="I467" s="258"/>
      <c r="J467" s="258"/>
      <c r="K467" s="258"/>
      <c r="L467" s="259"/>
    </row>
    <row r="468" hidden="1">
      <c r="A468" s="269"/>
      <c r="D468" s="270"/>
      <c r="G468" s="256"/>
      <c r="H468" s="257"/>
      <c r="I468" s="258"/>
      <c r="J468" s="258"/>
      <c r="K468" s="258"/>
      <c r="L468" s="259"/>
    </row>
    <row r="469" hidden="1">
      <c r="A469" s="269"/>
      <c r="D469" s="270"/>
      <c r="G469" s="256"/>
      <c r="H469" s="257"/>
      <c r="I469" s="258"/>
      <c r="J469" s="258"/>
      <c r="K469" s="258"/>
      <c r="L469" s="259"/>
    </row>
    <row r="470" hidden="1">
      <c r="A470" s="269"/>
      <c r="D470" s="270"/>
      <c r="G470" s="256"/>
      <c r="H470" s="257"/>
      <c r="I470" s="258"/>
      <c r="J470" s="258"/>
      <c r="K470" s="258"/>
      <c r="L470" s="259"/>
    </row>
    <row r="471" hidden="1">
      <c r="A471" s="269"/>
      <c r="D471" s="270"/>
      <c r="G471" s="256"/>
      <c r="H471" s="257"/>
      <c r="I471" s="258"/>
      <c r="J471" s="258"/>
      <c r="K471" s="258"/>
      <c r="L471" s="259"/>
    </row>
    <row r="472" hidden="1">
      <c r="A472" s="269"/>
      <c r="D472" s="270"/>
      <c r="G472" s="256"/>
      <c r="H472" s="257"/>
      <c r="I472" s="258"/>
      <c r="J472" s="258"/>
      <c r="K472" s="258"/>
      <c r="L472" s="259"/>
    </row>
    <row r="473" hidden="1">
      <c r="A473" s="269"/>
      <c r="D473" s="270"/>
      <c r="G473" s="256"/>
      <c r="H473" s="257"/>
      <c r="I473" s="258"/>
      <c r="J473" s="258"/>
      <c r="K473" s="258"/>
      <c r="L473" s="259"/>
    </row>
    <row r="474" hidden="1">
      <c r="A474" s="269"/>
      <c r="D474" s="270"/>
      <c r="G474" s="256"/>
      <c r="H474" s="257"/>
      <c r="I474" s="258"/>
      <c r="J474" s="258"/>
      <c r="K474" s="258"/>
      <c r="L474" s="259"/>
    </row>
    <row r="475" hidden="1">
      <c r="A475" s="269"/>
      <c r="D475" s="270"/>
      <c r="G475" s="256"/>
      <c r="H475" s="257"/>
      <c r="I475" s="258"/>
      <c r="J475" s="258"/>
      <c r="K475" s="258"/>
      <c r="L475" s="259"/>
    </row>
    <row r="476" hidden="1">
      <c r="A476" s="269"/>
      <c r="D476" s="270"/>
      <c r="G476" s="256"/>
      <c r="H476" s="257"/>
      <c r="I476" s="258"/>
      <c r="J476" s="258"/>
      <c r="K476" s="258"/>
      <c r="L476" s="259"/>
    </row>
    <row r="477" hidden="1">
      <c r="A477" s="269"/>
      <c r="D477" s="270"/>
      <c r="G477" s="256"/>
      <c r="H477" s="257"/>
      <c r="I477" s="258"/>
      <c r="J477" s="258"/>
      <c r="K477" s="258"/>
      <c r="L477" s="259"/>
    </row>
    <row r="478" hidden="1">
      <c r="A478" s="269"/>
      <c r="D478" s="270"/>
      <c r="G478" s="256"/>
      <c r="H478" s="257"/>
      <c r="I478" s="258"/>
      <c r="J478" s="258"/>
      <c r="K478" s="258"/>
      <c r="L478" s="259"/>
    </row>
    <row r="479" hidden="1">
      <c r="A479" s="269"/>
      <c r="D479" s="270"/>
      <c r="G479" s="256"/>
      <c r="H479" s="257"/>
      <c r="I479" s="258"/>
      <c r="J479" s="258"/>
      <c r="K479" s="258"/>
      <c r="L479" s="259"/>
    </row>
    <row r="480" hidden="1">
      <c r="A480" s="269"/>
      <c r="D480" s="270"/>
      <c r="G480" s="256"/>
      <c r="H480" s="257"/>
      <c r="I480" s="258"/>
      <c r="J480" s="258"/>
      <c r="K480" s="258"/>
      <c r="L480" s="259"/>
    </row>
    <row r="481" hidden="1">
      <c r="A481" s="269"/>
      <c r="D481" s="270"/>
      <c r="G481" s="256"/>
      <c r="H481" s="257"/>
      <c r="I481" s="258"/>
      <c r="J481" s="258"/>
      <c r="K481" s="258"/>
      <c r="L481" s="259"/>
    </row>
    <row r="482" hidden="1">
      <c r="A482" s="269"/>
      <c r="D482" s="270"/>
      <c r="G482" s="256"/>
      <c r="H482" s="257"/>
      <c r="I482" s="258"/>
      <c r="J482" s="258"/>
      <c r="K482" s="258"/>
      <c r="L482" s="259"/>
    </row>
    <row r="483" hidden="1">
      <c r="A483" s="269"/>
      <c r="D483" s="270"/>
      <c r="G483" s="256"/>
      <c r="H483" s="257"/>
      <c r="I483" s="258"/>
      <c r="J483" s="258"/>
      <c r="K483" s="258"/>
      <c r="L483" s="259"/>
    </row>
    <row r="484" hidden="1">
      <c r="A484" s="269"/>
      <c r="D484" s="270"/>
      <c r="G484" s="256"/>
      <c r="H484" s="257"/>
      <c r="I484" s="258"/>
      <c r="J484" s="258"/>
      <c r="K484" s="258"/>
      <c r="L484" s="259"/>
    </row>
    <row r="485" hidden="1">
      <c r="A485" s="269"/>
      <c r="D485" s="270"/>
      <c r="G485" s="256"/>
      <c r="H485" s="257"/>
      <c r="I485" s="258"/>
      <c r="J485" s="258"/>
      <c r="K485" s="258"/>
      <c r="L485" s="259"/>
    </row>
    <row r="486" hidden="1">
      <c r="A486" s="269"/>
      <c r="D486" s="270"/>
      <c r="G486" s="256"/>
      <c r="H486" s="257"/>
      <c r="I486" s="258"/>
      <c r="J486" s="258"/>
      <c r="K486" s="258"/>
      <c r="L486" s="259"/>
    </row>
    <row r="487" hidden="1">
      <c r="A487" s="269"/>
      <c r="D487" s="270"/>
      <c r="G487" s="256"/>
      <c r="H487" s="257"/>
      <c r="I487" s="258"/>
      <c r="J487" s="258"/>
      <c r="K487" s="258"/>
      <c r="L487" s="259"/>
    </row>
    <row r="488" hidden="1">
      <c r="A488" s="269"/>
      <c r="D488" s="270"/>
      <c r="G488" s="256"/>
      <c r="H488" s="257"/>
      <c r="I488" s="258"/>
      <c r="J488" s="258"/>
      <c r="K488" s="258"/>
      <c r="L488" s="259"/>
    </row>
    <row r="489" hidden="1">
      <c r="A489" s="269"/>
      <c r="D489" s="270"/>
      <c r="G489" s="256"/>
      <c r="H489" s="257"/>
      <c r="I489" s="258"/>
      <c r="J489" s="258"/>
      <c r="K489" s="258"/>
      <c r="L489" s="259"/>
    </row>
    <row r="490" hidden="1">
      <c r="A490" s="269"/>
      <c r="D490" s="270"/>
      <c r="G490" s="256"/>
      <c r="H490" s="257"/>
      <c r="I490" s="258"/>
      <c r="J490" s="258"/>
      <c r="K490" s="258"/>
      <c r="L490" s="259"/>
    </row>
    <row r="491" hidden="1">
      <c r="A491" s="269"/>
      <c r="D491" s="270"/>
      <c r="G491" s="256"/>
      <c r="H491" s="257"/>
      <c r="I491" s="258"/>
      <c r="J491" s="258"/>
      <c r="K491" s="258"/>
      <c r="L491" s="259"/>
    </row>
    <row r="492" hidden="1">
      <c r="A492" s="269"/>
      <c r="D492" s="270"/>
      <c r="G492" s="256"/>
      <c r="H492" s="257"/>
      <c r="I492" s="258"/>
      <c r="J492" s="258"/>
      <c r="K492" s="258"/>
      <c r="L492" s="259"/>
    </row>
    <row r="493" hidden="1">
      <c r="A493" s="269"/>
      <c r="D493" s="270"/>
      <c r="G493" s="256"/>
      <c r="H493" s="257"/>
      <c r="I493" s="258"/>
      <c r="J493" s="258"/>
      <c r="K493" s="258"/>
      <c r="L493" s="259"/>
    </row>
    <row r="494" hidden="1">
      <c r="A494" s="269"/>
      <c r="D494" s="270"/>
      <c r="G494" s="256"/>
      <c r="H494" s="257"/>
      <c r="I494" s="258"/>
      <c r="J494" s="258"/>
      <c r="K494" s="258"/>
      <c r="L494" s="259"/>
    </row>
    <row r="495" hidden="1">
      <c r="A495" s="269"/>
      <c r="D495" s="270"/>
      <c r="G495" s="256"/>
      <c r="H495" s="257"/>
      <c r="I495" s="258"/>
      <c r="J495" s="258"/>
      <c r="K495" s="258"/>
      <c r="L495" s="259"/>
    </row>
    <row r="496" hidden="1">
      <c r="A496" s="269"/>
      <c r="D496" s="270"/>
      <c r="G496" s="256"/>
      <c r="H496" s="257"/>
      <c r="I496" s="258"/>
      <c r="J496" s="258"/>
      <c r="K496" s="258"/>
      <c r="L496" s="259"/>
    </row>
    <row r="497" hidden="1">
      <c r="A497" s="269"/>
      <c r="D497" s="270"/>
      <c r="G497" s="256"/>
      <c r="H497" s="257"/>
      <c r="I497" s="258"/>
      <c r="J497" s="258"/>
      <c r="K497" s="258"/>
      <c r="L497" s="259"/>
    </row>
    <row r="498" hidden="1">
      <c r="A498" s="269"/>
      <c r="D498" s="270"/>
      <c r="G498" s="256"/>
      <c r="H498" s="257"/>
      <c r="I498" s="258"/>
      <c r="J498" s="258"/>
      <c r="K498" s="258"/>
      <c r="L498" s="259"/>
    </row>
    <row r="499" hidden="1">
      <c r="A499" s="269"/>
      <c r="D499" s="270"/>
      <c r="G499" s="256"/>
      <c r="H499" s="257"/>
      <c r="I499" s="258"/>
      <c r="J499" s="258"/>
      <c r="K499" s="258"/>
      <c r="L499" s="259"/>
    </row>
    <row r="500" hidden="1">
      <c r="A500" s="269"/>
      <c r="D500" s="270"/>
      <c r="G500" s="256"/>
      <c r="H500" s="257"/>
      <c r="I500" s="258"/>
      <c r="J500" s="258"/>
      <c r="K500" s="258"/>
      <c r="L500" s="259"/>
    </row>
    <row r="501" hidden="1">
      <c r="A501" s="269"/>
      <c r="D501" s="270"/>
      <c r="G501" s="256"/>
      <c r="H501" s="257"/>
      <c r="I501" s="258"/>
      <c r="J501" s="258"/>
      <c r="K501" s="258"/>
      <c r="L501" s="259"/>
    </row>
    <row r="502" hidden="1">
      <c r="A502" s="269"/>
      <c r="D502" s="270"/>
      <c r="G502" s="256"/>
      <c r="H502" s="257"/>
      <c r="I502" s="258"/>
      <c r="J502" s="258"/>
      <c r="K502" s="258"/>
      <c r="L502" s="259"/>
    </row>
    <row r="503" hidden="1">
      <c r="A503" s="269"/>
      <c r="D503" s="270"/>
      <c r="G503" s="256"/>
      <c r="H503" s="257"/>
      <c r="I503" s="258"/>
      <c r="J503" s="258"/>
      <c r="K503" s="258"/>
      <c r="L503" s="259"/>
    </row>
    <row r="504" hidden="1">
      <c r="A504" s="269"/>
      <c r="D504" s="270"/>
      <c r="G504" s="256"/>
      <c r="H504" s="257"/>
      <c r="I504" s="258"/>
      <c r="J504" s="258"/>
      <c r="K504" s="258"/>
      <c r="L504" s="259"/>
    </row>
    <row r="505" hidden="1">
      <c r="A505" s="269"/>
      <c r="D505" s="270"/>
      <c r="G505" s="256"/>
      <c r="H505" s="257"/>
      <c r="I505" s="258"/>
      <c r="J505" s="258"/>
      <c r="K505" s="258"/>
      <c r="L505" s="259"/>
    </row>
    <row r="506" hidden="1">
      <c r="A506" s="269"/>
      <c r="D506" s="270"/>
      <c r="G506" s="256"/>
      <c r="H506" s="257"/>
      <c r="I506" s="258"/>
      <c r="J506" s="258"/>
      <c r="K506" s="258"/>
      <c r="L506" s="259"/>
    </row>
    <row r="507" hidden="1">
      <c r="A507" s="269"/>
      <c r="D507" s="270"/>
      <c r="G507" s="256"/>
      <c r="H507" s="257"/>
      <c r="I507" s="258"/>
      <c r="J507" s="258"/>
      <c r="K507" s="258"/>
      <c r="L507" s="259"/>
    </row>
    <row r="508" hidden="1">
      <c r="A508" s="269"/>
      <c r="D508" s="270"/>
      <c r="G508" s="256"/>
      <c r="H508" s="257"/>
      <c r="I508" s="258"/>
      <c r="J508" s="258"/>
      <c r="K508" s="258"/>
      <c r="L508" s="259"/>
    </row>
    <row r="509" hidden="1">
      <c r="A509" s="269"/>
      <c r="D509" s="270"/>
      <c r="G509" s="256"/>
      <c r="H509" s="257"/>
      <c r="I509" s="258"/>
      <c r="J509" s="258"/>
      <c r="K509" s="258"/>
      <c r="L509" s="259"/>
    </row>
    <row r="510" hidden="1">
      <c r="A510" s="269"/>
      <c r="D510" s="270"/>
      <c r="G510" s="256"/>
      <c r="H510" s="257"/>
      <c r="I510" s="258"/>
      <c r="J510" s="258"/>
      <c r="K510" s="258"/>
      <c r="L510" s="259"/>
    </row>
    <row r="511" hidden="1">
      <c r="A511" s="269"/>
      <c r="D511" s="270"/>
      <c r="G511" s="256"/>
      <c r="H511" s="257"/>
      <c r="I511" s="258"/>
      <c r="J511" s="258"/>
      <c r="K511" s="258"/>
      <c r="L511" s="259"/>
    </row>
    <row r="512" hidden="1">
      <c r="A512" s="269"/>
      <c r="D512" s="270"/>
      <c r="G512" s="256"/>
      <c r="H512" s="257"/>
      <c r="I512" s="258"/>
      <c r="J512" s="258"/>
      <c r="K512" s="258"/>
      <c r="L512" s="259"/>
    </row>
    <row r="513" hidden="1">
      <c r="A513" s="269"/>
      <c r="D513" s="270"/>
      <c r="G513" s="256"/>
      <c r="H513" s="257"/>
      <c r="I513" s="258"/>
      <c r="J513" s="258"/>
      <c r="K513" s="258"/>
      <c r="L513" s="259"/>
    </row>
    <row r="514" hidden="1">
      <c r="A514" s="269"/>
      <c r="D514" s="270"/>
      <c r="G514" s="256"/>
      <c r="H514" s="257"/>
      <c r="I514" s="258"/>
      <c r="J514" s="258"/>
      <c r="K514" s="258"/>
      <c r="L514" s="259"/>
    </row>
    <row r="515" hidden="1">
      <c r="A515" s="269"/>
      <c r="D515" s="270"/>
      <c r="G515" s="256"/>
      <c r="H515" s="257"/>
      <c r="I515" s="258"/>
      <c r="J515" s="258"/>
      <c r="K515" s="258"/>
      <c r="L515" s="259"/>
    </row>
    <row r="516" hidden="1">
      <c r="A516" s="269"/>
      <c r="D516" s="270"/>
      <c r="G516" s="256"/>
      <c r="H516" s="257"/>
      <c r="I516" s="258"/>
      <c r="J516" s="258"/>
      <c r="K516" s="258"/>
      <c r="L516" s="259"/>
    </row>
    <row r="517" hidden="1">
      <c r="A517" s="269"/>
      <c r="D517" s="270"/>
      <c r="G517" s="256"/>
      <c r="H517" s="257"/>
      <c r="I517" s="258"/>
      <c r="J517" s="258"/>
      <c r="K517" s="258"/>
      <c r="L517" s="259"/>
    </row>
    <row r="518" hidden="1">
      <c r="A518" s="269"/>
      <c r="D518" s="270"/>
      <c r="G518" s="256"/>
      <c r="H518" s="257"/>
      <c r="I518" s="258"/>
      <c r="J518" s="258"/>
      <c r="K518" s="258"/>
      <c r="L518" s="259"/>
    </row>
    <row r="519" hidden="1">
      <c r="A519" s="269"/>
      <c r="D519" s="270"/>
      <c r="G519" s="256"/>
      <c r="H519" s="257"/>
      <c r="I519" s="258"/>
      <c r="J519" s="258"/>
      <c r="K519" s="258"/>
      <c r="L519" s="259"/>
    </row>
    <row r="520" hidden="1">
      <c r="A520" s="269"/>
      <c r="D520" s="270"/>
      <c r="G520" s="256"/>
      <c r="H520" s="257"/>
      <c r="I520" s="258"/>
      <c r="J520" s="258"/>
      <c r="K520" s="258"/>
      <c r="L520" s="259"/>
    </row>
    <row r="521" hidden="1">
      <c r="A521" s="269"/>
      <c r="D521" s="270"/>
      <c r="G521" s="256"/>
      <c r="H521" s="257"/>
      <c r="I521" s="258"/>
      <c r="J521" s="258"/>
      <c r="K521" s="258"/>
      <c r="L521" s="259"/>
    </row>
    <row r="522" hidden="1">
      <c r="A522" s="269"/>
      <c r="D522" s="270"/>
      <c r="G522" s="256"/>
      <c r="H522" s="257"/>
      <c r="I522" s="258"/>
      <c r="J522" s="258"/>
      <c r="K522" s="258"/>
      <c r="L522" s="259"/>
    </row>
    <row r="523" hidden="1">
      <c r="A523" s="269"/>
      <c r="D523" s="270"/>
      <c r="G523" s="256"/>
      <c r="H523" s="257"/>
      <c r="I523" s="258"/>
      <c r="J523" s="258"/>
      <c r="K523" s="258"/>
      <c r="L523" s="259"/>
    </row>
    <row r="524" hidden="1">
      <c r="A524" s="269"/>
      <c r="D524" s="270"/>
      <c r="G524" s="256"/>
      <c r="H524" s="257"/>
      <c r="I524" s="258"/>
      <c r="J524" s="258"/>
      <c r="K524" s="258"/>
      <c r="L524" s="259"/>
    </row>
    <row r="525" hidden="1">
      <c r="A525" s="269"/>
      <c r="D525" s="270"/>
      <c r="G525" s="256"/>
      <c r="H525" s="257"/>
      <c r="I525" s="258"/>
      <c r="J525" s="258"/>
      <c r="K525" s="258"/>
      <c r="L525" s="259"/>
    </row>
    <row r="526" hidden="1">
      <c r="A526" s="269"/>
      <c r="D526" s="270"/>
      <c r="G526" s="256"/>
      <c r="H526" s="257"/>
      <c r="I526" s="258"/>
      <c r="J526" s="258"/>
      <c r="K526" s="258"/>
      <c r="L526" s="259"/>
    </row>
    <row r="527" hidden="1">
      <c r="A527" s="269"/>
      <c r="D527" s="270"/>
      <c r="G527" s="256"/>
      <c r="H527" s="257"/>
      <c r="I527" s="258"/>
      <c r="J527" s="258"/>
      <c r="K527" s="258"/>
      <c r="L527" s="259"/>
    </row>
    <row r="528" hidden="1">
      <c r="A528" s="269"/>
      <c r="D528" s="270"/>
      <c r="G528" s="256"/>
      <c r="H528" s="257"/>
      <c r="I528" s="258"/>
      <c r="J528" s="258"/>
      <c r="K528" s="258"/>
      <c r="L528" s="259"/>
    </row>
    <row r="529" hidden="1">
      <c r="A529" s="269"/>
      <c r="D529" s="270"/>
      <c r="G529" s="256"/>
      <c r="H529" s="257"/>
      <c r="I529" s="258"/>
      <c r="J529" s="258"/>
      <c r="K529" s="258"/>
      <c r="L529" s="259"/>
    </row>
    <row r="530" hidden="1">
      <c r="A530" s="269"/>
      <c r="D530" s="270"/>
      <c r="G530" s="256"/>
      <c r="H530" s="257"/>
      <c r="I530" s="258"/>
      <c r="J530" s="258"/>
      <c r="K530" s="258"/>
      <c r="L530" s="259"/>
    </row>
    <row r="531" hidden="1">
      <c r="A531" s="269"/>
      <c r="D531" s="270"/>
      <c r="G531" s="256"/>
      <c r="H531" s="257"/>
      <c r="I531" s="258"/>
      <c r="J531" s="258"/>
      <c r="K531" s="258"/>
      <c r="L531" s="259"/>
    </row>
    <row r="532" hidden="1">
      <c r="A532" s="269"/>
      <c r="D532" s="270"/>
      <c r="G532" s="256"/>
      <c r="H532" s="257"/>
      <c r="I532" s="258"/>
      <c r="J532" s="258"/>
      <c r="K532" s="258"/>
      <c r="L532" s="259"/>
    </row>
    <row r="533" hidden="1">
      <c r="A533" s="269"/>
      <c r="D533" s="270"/>
      <c r="G533" s="256"/>
      <c r="H533" s="257"/>
      <c r="I533" s="258"/>
      <c r="J533" s="258"/>
      <c r="K533" s="258"/>
      <c r="L533" s="259"/>
    </row>
    <row r="534" hidden="1">
      <c r="A534" s="269"/>
      <c r="D534" s="270"/>
      <c r="G534" s="256"/>
      <c r="H534" s="257"/>
      <c r="I534" s="258"/>
      <c r="J534" s="258"/>
      <c r="K534" s="258"/>
      <c r="L534" s="259"/>
    </row>
    <row r="535" hidden="1">
      <c r="A535" s="269"/>
      <c r="D535" s="270"/>
      <c r="G535" s="256"/>
      <c r="H535" s="257"/>
      <c r="I535" s="258"/>
      <c r="J535" s="258"/>
      <c r="K535" s="258"/>
      <c r="L535" s="259"/>
    </row>
    <row r="536" hidden="1">
      <c r="A536" s="269"/>
      <c r="D536" s="270"/>
      <c r="G536" s="256"/>
      <c r="H536" s="257"/>
      <c r="I536" s="258"/>
      <c r="J536" s="258"/>
      <c r="K536" s="258"/>
      <c r="L536" s="259"/>
    </row>
    <row r="537" hidden="1">
      <c r="A537" s="269"/>
      <c r="D537" s="270"/>
      <c r="G537" s="256"/>
      <c r="H537" s="257"/>
      <c r="I537" s="258"/>
      <c r="J537" s="258"/>
      <c r="K537" s="258"/>
      <c r="L537" s="259"/>
    </row>
    <row r="538" hidden="1">
      <c r="A538" s="269"/>
      <c r="D538" s="270"/>
      <c r="G538" s="256"/>
      <c r="H538" s="257"/>
      <c r="I538" s="258"/>
      <c r="J538" s="258"/>
      <c r="K538" s="258"/>
      <c r="L538" s="259"/>
    </row>
    <row r="539" hidden="1">
      <c r="A539" s="269"/>
      <c r="D539" s="270"/>
      <c r="G539" s="256"/>
      <c r="H539" s="257"/>
      <c r="I539" s="258"/>
      <c r="J539" s="258"/>
      <c r="K539" s="258"/>
      <c r="L539" s="259"/>
    </row>
    <row r="540" hidden="1">
      <c r="A540" s="269"/>
      <c r="D540" s="270"/>
      <c r="G540" s="256"/>
      <c r="H540" s="257"/>
      <c r="I540" s="258"/>
      <c r="J540" s="258"/>
      <c r="K540" s="258"/>
      <c r="L540" s="259"/>
    </row>
    <row r="541" hidden="1">
      <c r="A541" s="269"/>
      <c r="D541" s="270"/>
      <c r="G541" s="256"/>
      <c r="H541" s="257"/>
      <c r="I541" s="258"/>
      <c r="J541" s="258"/>
      <c r="K541" s="258"/>
      <c r="L541" s="259"/>
    </row>
    <row r="542" hidden="1">
      <c r="A542" s="269"/>
      <c r="D542" s="270"/>
      <c r="G542" s="256"/>
      <c r="H542" s="257"/>
      <c r="I542" s="258"/>
      <c r="J542" s="258"/>
      <c r="K542" s="258"/>
      <c r="L542" s="259"/>
    </row>
    <row r="543" hidden="1">
      <c r="A543" s="269"/>
      <c r="D543" s="270"/>
      <c r="G543" s="256"/>
      <c r="H543" s="257"/>
      <c r="I543" s="258"/>
      <c r="J543" s="258"/>
      <c r="K543" s="258"/>
      <c r="L543" s="259"/>
    </row>
    <row r="544" hidden="1">
      <c r="A544" s="269"/>
      <c r="D544" s="270"/>
      <c r="G544" s="256"/>
      <c r="H544" s="257"/>
      <c r="I544" s="258"/>
      <c r="J544" s="258"/>
      <c r="K544" s="258"/>
      <c r="L544" s="259"/>
    </row>
    <row r="545" hidden="1">
      <c r="A545" s="269"/>
      <c r="D545" s="270"/>
      <c r="G545" s="256"/>
      <c r="H545" s="257"/>
      <c r="I545" s="258"/>
      <c r="J545" s="258"/>
      <c r="K545" s="258"/>
      <c r="L545" s="259"/>
    </row>
    <row r="546" hidden="1">
      <c r="A546" s="269"/>
      <c r="D546" s="270"/>
      <c r="G546" s="256"/>
      <c r="H546" s="257"/>
      <c r="I546" s="258"/>
      <c r="J546" s="258"/>
      <c r="K546" s="258"/>
      <c r="L546" s="259"/>
    </row>
    <row r="547" hidden="1">
      <c r="A547" s="269"/>
      <c r="D547" s="270"/>
      <c r="G547" s="256"/>
      <c r="H547" s="257"/>
      <c r="I547" s="258"/>
      <c r="J547" s="258"/>
      <c r="K547" s="258"/>
      <c r="L547" s="259"/>
    </row>
    <row r="548" hidden="1">
      <c r="A548" s="269"/>
      <c r="D548" s="270"/>
      <c r="G548" s="256"/>
      <c r="H548" s="257"/>
      <c r="I548" s="258"/>
      <c r="J548" s="258"/>
      <c r="K548" s="258"/>
      <c r="L548" s="259"/>
    </row>
    <row r="549" hidden="1">
      <c r="A549" s="269"/>
      <c r="D549" s="270"/>
      <c r="G549" s="256"/>
      <c r="H549" s="257"/>
      <c r="I549" s="258"/>
      <c r="J549" s="258"/>
      <c r="K549" s="258"/>
      <c r="L549" s="259"/>
    </row>
    <row r="550" hidden="1">
      <c r="A550" s="269"/>
      <c r="D550" s="270"/>
      <c r="G550" s="256"/>
      <c r="H550" s="257"/>
      <c r="I550" s="258"/>
      <c r="J550" s="258"/>
      <c r="K550" s="258"/>
      <c r="L550" s="259"/>
    </row>
    <row r="551" hidden="1">
      <c r="A551" s="269"/>
      <c r="D551" s="270"/>
      <c r="G551" s="256"/>
      <c r="H551" s="257"/>
      <c r="I551" s="258"/>
      <c r="J551" s="258"/>
      <c r="K551" s="258"/>
      <c r="L551" s="259"/>
    </row>
    <row r="552" hidden="1">
      <c r="A552" s="269"/>
      <c r="D552" s="270"/>
      <c r="G552" s="256"/>
      <c r="H552" s="257"/>
      <c r="I552" s="258"/>
      <c r="J552" s="258"/>
      <c r="K552" s="258"/>
      <c r="L552" s="259"/>
    </row>
    <row r="553" hidden="1">
      <c r="A553" s="269"/>
      <c r="D553" s="270"/>
      <c r="G553" s="256"/>
      <c r="H553" s="257"/>
      <c r="I553" s="258"/>
      <c r="J553" s="258"/>
      <c r="K553" s="258"/>
      <c r="L553" s="259"/>
    </row>
    <row r="554" hidden="1">
      <c r="A554" s="269"/>
      <c r="D554" s="270"/>
      <c r="G554" s="256"/>
      <c r="H554" s="257"/>
      <c r="I554" s="258"/>
      <c r="J554" s="258"/>
      <c r="K554" s="258"/>
      <c r="L554" s="259"/>
    </row>
    <row r="555" hidden="1">
      <c r="A555" s="269"/>
      <c r="D555" s="270"/>
      <c r="G555" s="256"/>
      <c r="H555" s="257"/>
      <c r="I555" s="258"/>
      <c r="J555" s="258"/>
      <c r="K555" s="258"/>
      <c r="L555" s="259"/>
    </row>
    <row r="556" hidden="1">
      <c r="A556" s="269"/>
      <c r="D556" s="270"/>
      <c r="G556" s="256"/>
      <c r="H556" s="257"/>
      <c r="I556" s="258"/>
      <c r="J556" s="258"/>
      <c r="K556" s="258"/>
      <c r="L556" s="259"/>
    </row>
    <row r="557" hidden="1">
      <c r="A557" s="269"/>
      <c r="D557" s="270"/>
      <c r="G557" s="256"/>
      <c r="H557" s="257"/>
      <c r="I557" s="258"/>
      <c r="J557" s="258"/>
      <c r="K557" s="258"/>
      <c r="L557" s="259"/>
    </row>
    <row r="558" hidden="1">
      <c r="A558" s="269"/>
      <c r="D558" s="270"/>
      <c r="G558" s="256"/>
      <c r="H558" s="257"/>
      <c r="I558" s="258"/>
      <c r="J558" s="258"/>
      <c r="K558" s="258"/>
      <c r="L558" s="259"/>
    </row>
    <row r="559" hidden="1">
      <c r="A559" s="269"/>
      <c r="D559" s="270"/>
      <c r="G559" s="256"/>
      <c r="H559" s="257"/>
      <c r="I559" s="258"/>
      <c r="J559" s="258"/>
      <c r="K559" s="258"/>
      <c r="L559" s="259"/>
    </row>
    <row r="560" hidden="1">
      <c r="A560" s="269"/>
      <c r="D560" s="270"/>
      <c r="G560" s="256"/>
      <c r="H560" s="257"/>
      <c r="I560" s="258"/>
      <c r="J560" s="258"/>
      <c r="K560" s="258"/>
      <c r="L560" s="259"/>
    </row>
    <row r="561" hidden="1">
      <c r="A561" s="269"/>
      <c r="D561" s="270"/>
      <c r="G561" s="256"/>
      <c r="H561" s="257"/>
      <c r="I561" s="258"/>
      <c r="J561" s="258"/>
      <c r="K561" s="258"/>
      <c r="L561" s="259"/>
    </row>
    <row r="562" hidden="1">
      <c r="A562" s="269"/>
      <c r="D562" s="270"/>
      <c r="G562" s="256"/>
      <c r="H562" s="257"/>
      <c r="I562" s="258"/>
      <c r="J562" s="258"/>
      <c r="K562" s="258"/>
      <c r="L562" s="259"/>
    </row>
    <row r="563" hidden="1">
      <c r="A563" s="269"/>
      <c r="D563" s="270"/>
      <c r="G563" s="256"/>
      <c r="H563" s="257"/>
      <c r="I563" s="258"/>
      <c r="J563" s="258"/>
      <c r="K563" s="258"/>
      <c r="L563" s="259"/>
    </row>
    <row r="564" hidden="1">
      <c r="A564" s="269"/>
      <c r="D564" s="270"/>
      <c r="G564" s="256"/>
      <c r="H564" s="257"/>
      <c r="I564" s="258"/>
      <c r="J564" s="258"/>
      <c r="K564" s="258"/>
      <c r="L564" s="259"/>
    </row>
    <row r="565" hidden="1">
      <c r="A565" s="269"/>
      <c r="D565" s="270"/>
      <c r="G565" s="256"/>
      <c r="H565" s="257"/>
      <c r="I565" s="258"/>
      <c r="J565" s="258"/>
      <c r="K565" s="258"/>
      <c r="L565" s="259"/>
    </row>
    <row r="566" hidden="1">
      <c r="A566" s="269"/>
      <c r="D566" s="270"/>
      <c r="G566" s="256"/>
      <c r="H566" s="257"/>
      <c r="I566" s="258"/>
      <c r="J566" s="258"/>
      <c r="K566" s="258"/>
      <c r="L566" s="259"/>
    </row>
    <row r="567" hidden="1">
      <c r="A567" s="269"/>
      <c r="D567" s="270"/>
      <c r="G567" s="256"/>
      <c r="H567" s="257"/>
      <c r="I567" s="258"/>
      <c r="J567" s="258"/>
      <c r="K567" s="258"/>
      <c r="L567" s="259"/>
    </row>
    <row r="568" hidden="1">
      <c r="A568" s="269"/>
      <c r="D568" s="270"/>
      <c r="G568" s="256"/>
      <c r="H568" s="257"/>
      <c r="I568" s="258"/>
      <c r="J568" s="258"/>
      <c r="K568" s="258"/>
      <c r="L568" s="259"/>
    </row>
    <row r="569" hidden="1">
      <c r="A569" s="269"/>
      <c r="D569" s="270"/>
      <c r="G569" s="256"/>
      <c r="H569" s="257"/>
      <c r="I569" s="258"/>
      <c r="J569" s="258"/>
      <c r="K569" s="258"/>
      <c r="L569" s="259"/>
    </row>
    <row r="570" hidden="1">
      <c r="A570" s="269"/>
      <c r="D570" s="270"/>
      <c r="G570" s="256"/>
      <c r="H570" s="257"/>
      <c r="I570" s="258"/>
      <c r="J570" s="258"/>
      <c r="K570" s="258"/>
      <c r="L570" s="259"/>
    </row>
    <row r="571" hidden="1">
      <c r="A571" s="269"/>
      <c r="D571" s="270"/>
      <c r="G571" s="256"/>
      <c r="H571" s="257"/>
      <c r="I571" s="258"/>
      <c r="J571" s="258"/>
      <c r="K571" s="258"/>
      <c r="L571" s="259"/>
    </row>
    <row r="572" hidden="1">
      <c r="A572" s="269"/>
      <c r="D572" s="270"/>
      <c r="G572" s="256"/>
      <c r="H572" s="257"/>
      <c r="I572" s="258"/>
      <c r="J572" s="258"/>
      <c r="K572" s="258"/>
      <c r="L572" s="259"/>
    </row>
    <row r="573" hidden="1">
      <c r="A573" s="269"/>
      <c r="D573" s="270"/>
      <c r="G573" s="256"/>
      <c r="H573" s="257"/>
      <c r="I573" s="258"/>
      <c r="J573" s="258"/>
      <c r="K573" s="258"/>
      <c r="L573" s="259"/>
    </row>
    <row r="574" hidden="1">
      <c r="A574" s="269"/>
      <c r="D574" s="270"/>
      <c r="G574" s="256"/>
      <c r="H574" s="257"/>
      <c r="I574" s="258"/>
      <c r="J574" s="258"/>
      <c r="K574" s="258"/>
      <c r="L574" s="259"/>
    </row>
    <row r="575" hidden="1">
      <c r="A575" s="269"/>
      <c r="D575" s="270"/>
      <c r="G575" s="256"/>
      <c r="H575" s="257"/>
      <c r="I575" s="258"/>
      <c r="J575" s="258"/>
      <c r="K575" s="258"/>
      <c r="L575" s="259"/>
    </row>
    <row r="576" hidden="1">
      <c r="A576" s="269"/>
      <c r="D576" s="270"/>
      <c r="G576" s="256"/>
      <c r="H576" s="257"/>
      <c r="I576" s="258"/>
      <c r="J576" s="258"/>
      <c r="K576" s="258"/>
      <c r="L576" s="259"/>
    </row>
    <row r="577" hidden="1">
      <c r="A577" s="269"/>
      <c r="D577" s="270"/>
      <c r="G577" s="256"/>
      <c r="H577" s="257"/>
      <c r="I577" s="258"/>
      <c r="J577" s="258"/>
      <c r="K577" s="258"/>
      <c r="L577" s="259"/>
    </row>
    <row r="578" hidden="1">
      <c r="A578" s="269"/>
      <c r="D578" s="270"/>
      <c r="G578" s="256"/>
      <c r="H578" s="257"/>
      <c r="I578" s="258"/>
      <c r="J578" s="258"/>
      <c r="K578" s="258"/>
      <c r="L578" s="259"/>
    </row>
    <row r="579" hidden="1">
      <c r="A579" s="269"/>
      <c r="D579" s="270"/>
      <c r="G579" s="256"/>
      <c r="H579" s="257"/>
      <c r="I579" s="258"/>
      <c r="J579" s="258"/>
      <c r="K579" s="258"/>
      <c r="L579" s="259"/>
    </row>
    <row r="580" hidden="1">
      <c r="A580" s="269"/>
      <c r="D580" s="270"/>
      <c r="G580" s="256"/>
      <c r="H580" s="257"/>
      <c r="I580" s="258"/>
      <c r="J580" s="258"/>
      <c r="K580" s="258"/>
      <c r="L580" s="259"/>
    </row>
    <row r="581" hidden="1">
      <c r="A581" s="269"/>
      <c r="D581" s="270"/>
      <c r="G581" s="256"/>
      <c r="H581" s="257"/>
      <c r="I581" s="258"/>
      <c r="J581" s="258"/>
      <c r="K581" s="258"/>
      <c r="L581" s="259"/>
    </row>
    <row r="582" hidden="1">
      <c r="A582" s="269"/>
      <c r="D582" s="270"/>
      <c r="G582" s="256"/>
      <c r="H582" s="257"/>
      <c r="I582" s="258"/>
      <c r="J582" s="258"/>
      <c r="K582" s="258"/>
      <c r="L582" s="259"/>
    </row>
    <row r="583" hidden="1">
      <c r="A583" s="269"/>
      <c r="D583" s="270"/>
      <c r="G583" s="256"/>
      <c r="H583" s="257"/>
      <c r="I583" s="258"/>
      <c r="J583" s="258"/>
      <c r="K583" s="258"/>
      <c r="L583" s="259"/>
    </row>
    <row r="584" hidden="1">
      <c r="A584" s="269"/>
      <c r="D584" s="270"/>
      <c r="G584" s="256"/>
      <c r="H584" s="257"/>
      <c r="I584" s="258"/>
      <c r="J584" s="258"/>
      <c r="K584" s="258"/>
      <c r="L584" s="259"/>
    </row>
    <row r="585" hidden="1">
      <c r="A585" s="269"/>
      <c r="D585" s="270"/>
      <c r="G585" s="256"/>
      <c r="H585" s="257"/>
      <c r="I585" s="258"/>
      <c r="J585" s="258"/>
      <c r="K585" s="258"/>
      <c r="L585" s="259"/>
    </row>
    <row r="586" hidden="1">
      <c r="A586" s="269"/>
      <c r="D586" s="270"/>
      <c r="G586" s="256"/>
      <c r="H586" s="257"/>
      <c r="I586" s="258"/>
      <c r="J586" s="258"/>
      <c r="K586" s="258"/>
      <c r="L586" s="259"/>
    </row>
    <row r="587" hidden="1">
      <c r="A587" s="269"/>
      <c r="D587" s="270"/>
      <c r="G587" s="256"/>
      <c r="H587" s="257"/>
      <c r="I587" s="258"/>
      <c r="J587" s="258"/>
      <c r="K587" s="258"/>
      <c r="L587" s="259"/>
    </row>
    <row r="588" hidden="1">
      <c r="A588" s="269"/>
      <c r="D588" s="270"/>
      <c r="G588" s="256"/>
      <c r="H588" s="257"/>
      <c r="I588" s="258"/>
      <c r="J588" s="258"/>
      <c r="K588" s="258"/>
      <c r="L588" s="259"/>
    </row>
    <row r="589" hidden="1">
      <c r="A589" s="269"/>
      <c r="D589" s="270"/>
      <c r="G589" s="256"/>
      <c r="H589" s="257"/>
      <c r="I589" s="258"/>
      <c r="J589" s="258"/>
      <c r="K589" s="258"/>
      <c r="L589" s="259"/>
    </row>
    <row r="590" hidden="1">
      <c r="A590" s="269"/>
      <c r="D590" s="270"/>
      <c r="G590" s="256"/>
      <c r="H590" s="257"/>
      <c r="I590" s="258"/>
      <c r="J590" s="258"/>
      <c r="K590" s="258"/>
      <c r="L590" s="259"/>
    </row>
    <row r="591" hidden="1">
      <c r="A591" s="269"/>
      <c r="D591" s="270"/>
      <c r="G591" s="256"/>
      <c r="H591" s="257"/>
      <c r="I591" s="258"/>
      <c r="J591" s="258"/>
      <c r="K591" s="258"/>
      <c r="L591" s="259"/>
    </row>
    <row r="592" hidden="1">
      <c r="A592" s="269"/>
      <c r="D592" s="270"/>
      <c r="G592" s="256"/>
      <c r="H592" s="257"/>
      <c r="I592" s="258"/>
      <c r="J592" s="258"/>
      <c r="K592" s="258"/>
      <c r="L592" s="259"/>
    </row>
    <row r="593" hidden="1">
      <c r="A593" s="269"/>
      <c r="D593" s="270"/>
      <c r="G593" s="256"/>
      <c r="H593" s="257"/>
      <c r="I593" s="258"/>
      <c r="J593" s="258"/>
      <c r="K593" s="258"/>
      <c r="L593" s="259"/>
    </row>
    <row r="594" hidden="1">
      <c r="A594" s="269"/>
      <c r="D594" s="270"/>
      <c r="G594" s="256"/>
      <c r="H594" s="257"/>
      <c r="I594" s="258"/>
      <c r="J594" s="258"/>
      <c r="K594" s="258"/>
      <c r="L594" s="259"/>
    </row>
    <row r="595" hidden="1">
      <c r="A595" s="269"/>
      <c r="D595" s="270"/>
      <c r="G595" s="256"/>
      <c r="H595" s="257"/>
      <c r="I595" s="258"/>
      <c r="J595" s="258"/>
      <c r="K595" s="258"/>
      <c r="L595" s="259"/>
    </row>
    <row r="596" hidden="1">
      <c r="A596" s="269"/>
      <c r="D596" s="270"/>
      <c r="G596" s="256"/>
      <c r="H596" s="257"/>
      <c r="I596" s="258"/>
      <c r="J596" s="258"/>
      <c r="K596" s="258"/>
      <c r="L596" s="259"/>
    </row>
    <row r="597" hidden="1">
      <c r="A597" s="269"/>
      <c r="D597" s="270"/>
      <c r="G597" s="256"/>
      <c r="H597" s="257"/>
      <c r="I597" s="258"/>
      <c r="J597" s="258"/>
      <c r="K597" s="258"/>
      <c r="L597" s="259"/>
    </row>
    <row r="598" hidden="1">
      <c r="A598" s="269"/>
      <c r="D598" s="270"/>
      <c r="G598" s="256"/>
      <c r="H598" s="257"/>
      <c r="I598" s="258"/>
      <c r="J598" s="258"/>
      <c r="K598" s="258"/>
      <c r="L598" s="259"/>
    </row>
    <row r="599" hidden="1">
      <c r="A599" s="269"/>
      <c r="D599" s="270"/>
      <c r="G599" s="256"/>
      <c r="H599" s="257"/>
      <c r="I599" s="258"/>
      <c r="J599" s="258"/>
      <c r="K599" s="258"/>
      <c r="L599" s="259"/>
    </row>
    <row r="600" hidden="1">
      <c r="A600" s="269"/>
      <c r="D600" s="270"/>
      <c r="G600" s="256"/>
      <c r="H600" s="257"/>
      <c r="I600" s="258"/>
      <c r="J600" s="258"/>
      <c r="K600" s="258"/>
      <c r="L600" s="259"/>
    </row>
    <row r="601" hidden="1">
      <c r="A601" s="269"/>
      <c r="D601" s="270"/>
      <c r="G601" s="256"/>
      <c r="H601" s="257"/>
      <c r="I601" s="258"/>
      <c r="J601" s="258"/>
      <c r="K601" s="258"/>
      <c r="L601" s="259"/>
    </row>
    <row r="602" hidden="1">
      <c r="A602" s="269"/>
      <c r="D602" s="270"/>
      <c r="G602" s="256"/>
      <c r="H602" s="257"/>
      <c r="I602" s="258"/>
      <c r="J602" s="258"/>
      <c r="K602" s="258"/>
      <c r="L602" s="259"/>
    </row>
    <row r="603" hidden="1">
      <c r="A603" s="269"/>
      <c r="D603" s="270"/>
      <c r="G603" s="256"/>
      <c r="H603" s="257"/>
      <c r="I603" s="258"/>
      <c r="J603" s="258"/>
      <c r="K603" s="258"/>
      <c r="L603" s="259"/>
    </row>
    <row r="604" hidden="1">
      <c r="A604" s="269"/>
      <c r="D604" s="270"/>
      <c r="G604" s="256"/>
      <c r="H604" s="257"/>
      <c r="I604" s="258"/>
      <c r="J604" s="258"/>
      <c r="K604" s="258"/>
      <c r="L604" s="259"/>
    </row>
    <row r="605" hidden="1">
      <c r="A605" s="269"/>
      <c r="D605" s="270"/>
      <c r="G605" s="256"/>
      <c r="H605" s="257"/>
      <c r="I605" s="258"/>
      <c r="J605" s="258"/>
      <c r="K605" s="258"/>
      <c r="L605" s="259"/>
    </row>
    <row r="606" hidden="1">
      <c r="A606" s="269"/>
      <c r="D606" s="270"/>
      <c r="G606" s="256"/>
      <c r="H606" s="257"/>
      <c r="I606" s="258"/>
      <c r="J606" s="258"/>
      <c r="K606" s="258"/>
      <c r="L606" s="259"/>
    </row>
    <row r="607" hidden="1">
      <c r="A607" s="269"/>
      <c r="D607" s="270"/>
      <c r="G607" s="256"/>
      <c r="H607" s="257"/>
      <c r="I607" s="258"/>
      <c r="J607" s="258"/>
      <c r="K607" s="258"/>
      <c r="L607" s="259"/>
    </row>
    <row r="608" hidden="1">
      <c r="A608" s="269"/>
      <c r="D608" s="270"/>
      <c r="G608" s="256"/>
      <c r="H608" s="257"/>
      <c r="I608" s="258"/>
      <c r="J608" s="258"/>
      <c r="K608" s="258"/>
      <c r="L608" s="259"/>
    </row>
    <row r="609" hidden="1">
      <c r="A609" s="269"/>
      <c r="D609" s="270"/>
      <c r="G609" s="256"/>
      <c r="H609" s="257"/>
      <c r="I609" s="258"/>
      <c r="J609" s="258"/>
      <c r="K609" s="258"/>
      <c r="L609" s="259"/>
    </row>
    <row r="610" hidden="1">
      <c r="A610" s="269"/>
      <c r="D610" s="270"/>
      <c r="G610" s="256"/>
      <c r="H610" s="257"/>
      <c r="I610" s="258"/>
      <c r="J610" s="258"/>
      <c r="K610" s="258"/>
      <c r="L610" s="259"/>
    </row>
    <row r="611" hidden="1">
      <c r="A611" s="269"/>
      <c r="D611" s="270"/>
      <c r="G611" s="256"/>
      <c r="H611" s="257"/>
      <c r="I611" s="258"/>
      <c r="J611" s="258"/>
      <c r="K611" s="258"/>
      <c r="L611" s="259"/>
    </row>
    <row r="612" hidden="1">
      <c r="A612" s="269"/>
      <c r="D612" s="270"/>
      <c r="G612" s="256"/>
      <c r="H612" s="257"/>
      <c r="I612" s="258"/>
      <c r="J612" s="258"/>
      <c r="K612" s="258"/>
      <c r="L612" s="259"/>
    </row>
    <row r="613" hidden="1">
      <c r="A613" s="269"/>
      <c r="D613" s="270"/>
      <c r="G613" s="256"/>
      <c r="H613" s="257"/>
      <c r="I613" s="258"/>
      <c r="J613" s="258"/>
      <c r="K613" s="258"/>
      <c r="L613" s="259"/>
    </row>
    <row r="614" hidden="1">
      <c r="A614" s="269"/>
      <c r="D614" s="270"/>
      <c r="G614" s="256"/>
      <c r="H614" s="257"/>
      <c r="I614" s="258"/>
      <c r="J614" s="258"/>
      <c r="K614" s="258"/>
      <c r="L614" s="259"/>
    </row>
    <row r="615" hidden="1">
      <c r="A615" s="269"/>
      <c r="D615" s="270"/>
      <c r="G615" s="256"/>
      <c r="H615" s="257"/>
      <c r="I615" s="258"/>
      <c r="J615" s="258"/>
      <c r="K615" s="258"/>
      <c r="L615" s="259"/>
    </row>
    <row r="616" hidden="1">
      <c r="A616" s="269"/>
      <c r="D616" s="270"/>
      <c r="G616" s="256"/>
      <c r="H616" s="257"/>
      <c r="I616" s="258"/>
      <c r="J616" s="258"/>
      <c r="K616" s="258"/>
      <c r="L616" s="259"/>
    </row>
    <row r="617" hidden="1">
      <c r="A617" s="269"/>
      <c r="D617" s="270"/>
      <c r="G617" s="256"/>
      <c r="H617" s="257"/>
      <c r="I617" s="258"/>
      <c r="J617" s="258"/>
      <c r="K617" s="258"/>
      <c r="L617" s="259"/>
    </row>
    <row r="618" hidden="1">
      <c r="A618" s="269"/>
      <c r="D618" s="270"/>
      <c r="G618" s="256"/>
      <c r="H618" s="257"/>
      <c r="I618" s="258"/>
      <c r="J618" s="258"/>
      <c r="K618" s="258"/>
      <c r="L618" s="259"/>
    </row>
    <row r="619" hidden="1">
      <c r="A619" s="269"/>
      <c r="D619" s="270"/>
      <c r="G619" s="256"/>
      <c r="H619" s="257"/>
      <c r="I619" s="258"/>
      <c r="J619" s="258"/>
      <c r="K619" s="258"/>
      <c r="L619" s="259"/>
    </row>
    <row r="620" hidden="1">
      <c r="A620" s="269"/>
      <c r="D620" s="270"/>
      <c r="G620" s="256"/>
      <c r="H620" s="257"/>
      <c r="I620" s="258"/>
      <c r="J620" s="258"/>
      <c r="K620" s="258"/>
      <c r="L620" s="259"/>
    </row>
    <row r="621" hidden="1">
      <c r="A621" s="269"/>
      <c r="D621" s="270"/>
      <c r="G621" s="256"/>
      <c r="H621" s="257"/>
      <c r="I621" s="258"/>
      <c r="J621" s="258"/>
      <c r="K621" s="258"/>
      <c r="L621" s="259"/>
    </row>
    <row r="622" hidden="1">
      <c r="A622" s="269"/>
      <c r="D622" s="270"/>
      <c r="G622" s="256"/>
      <c r="H622" s="257"/>
      <c r="I622" s="258"/>
      <c r="J622" s="258"/>
      <c r="K622" s="258"/>
      <c r="L622" s="259"/>
    </row>
    <row r="623" hidden="1">
      <c r="A623" s="269"/>
      <c r="D623" s="270"/>
      <c r="G623" s="256"/>
      <c r="H623" s="257"/>
      <c r="I623" s="258"/>
      <c r="J623" s="258"/>
      <c r="K623" s="258"/>
      <c r="L623" s="259"/>
    </row>
    <row r="624" hidden="1">
      <c r="A624" s="269"/>
      <c r="D624" s="270"/>
      <c r="G624" s="256"/>
      <c r="H624" s="257"/>
      <c r="I624" s="258"/>
      <c r="J624" s="258"/>
      <c r="K624" s="258"/>
      <c r="L624" s="259"/>
    </row>
    <row r="625" hidden="1">
      <c r="A625" s="269"/>
      <c r="D625" s="270"/>
      <c r="G625" s="256"/>
      <c r="H625" s="257"/>
      <c r="I625" s="258"/>
      <c r="J625" s="258"/>
      <c r="K625" s="258"/>
      <c r="L625" s="259"/>
    </row>
    <row r="626" hidden="1">
      <c r="A626" s="269"/>
      <c r="D626" s="270"/>
      <c r="G626" s="256"/>
      <c r="H626" s="257"/>
      <c r="I626" s="258"/>
      <c r="J626" s="258"/>
      <c r="K626" s="258"/>
      <c r="L626" s="259"/>
    </row>
    <row r="627" hidden="1">
      <c r="A627" s="269"/>
      <c r="D627" s="270"/>
      <c r="G627" s="256"/>
      <c r="H627" s="257"/>
      <c r="I627" s="258"/>
      <c r="J627" s="258"/>
      <c r="K627" s="258"/>
      <c r="L627" s="259"/>
    </row>
    <row r="628" hidden="1">
      <c r="A628" s="269"/>
      <c r="D628" s="270"/>
      <c r="G628" s="256"/>
      <c r="H628" s="257"/>
      <c r="I628" s="258"/>
      <c r="J628" s="258"/>
      <c r="K628" s="258"/>
      <c r="L628" s="259"/>
    </row>
    <row r="629" hidden="1">
      <c r="A629" s="269"/>
      <c r="D629" s="270"/>
      <c r="G629" s="256"/>
      <c r="H629" s="257"/>
      <c r="I629" s="258"/>
      <c r="J629" s="258"/>
      <c r="K629" s="258"/>
      <c r="L629" s="259"/>
    </row>
    <row r="630" hidden="1">
      <c r="A630" s="269"/>
      <c r="D630" s="270"/>
      <c r="G630" s="256"/>
      <c r="H630" s="257"/>
      <c r="I630" s="258"/>
      <c r="J630" s="258"/>
      <c r="K630" s="258"/>
      <c r="L630" s="259"/>
    </row>
    <row r="631" hidden="1">
      <c r="A631" s="269"/>
      <c r="D631" s="270"/>
      <c r="G631" s="256"/>
      <c r="H631" s="257"/>
      <c r="I631" s="258"/>
      <c r="J631" s="258"/>
      <c r="K631" s="258"/>
      <c r="L631" s="259"/>
    </row>
    <row r="632" hidden="1">
      <c r="A632" s="269"/>
      <c r="D632" s="270"/>
      <c r="G632" s="256"/>
      <c r="H632" s="257"/>
      <c r="I632" s="258"/>
      <c r="J632" s="258"/>
      <c r="K632" s="258"/>
      <c r="L632" s="259"/>
    </row>
    <row r="633" hidden="1">
      <c r="A633" s="269"/>
      <c r="D633" s="270"/>
      <c r="G633" s="256"/>
      <c r="H633" s="257"/>
      <c r="I633" s="258"/>
      <c r="J633" s="258"/>
      <c r="K633" s="258"/>
      <c r="L633" s="259"/>
    </row>
    <row r="634" hidden="1">
      <c r="A634" s="269"/>
      <c r="D634" s="270"/>
      <c r="G634" s="256"/>
      <c r="H634" s="257"/>
      <c r="I634" s="258"/>
      <c r="J634" s="258"/>
      <c r="K634" s="258"/>
      <c r="L634" s="259"/>
    </row>
    <row r="635" hidden="1">
      <c r="A635" s="269"/>
      <c r="D635" s="270"/>
      <c r="G635" s="256"/>
      <c r="H635" s="257"/>
      <c r="I635" s="258"/>
      <c r="J635" s="258"/>
      <c r="K635" s="258"/>
      <c r="L635" s="259"/>
    </row>
    <row r="636" hidden="1">
      <c r="A636" s="269"/>
      <c r="D636" s="270"/>
      <c r="G636" s="256"/>
      <c r="H636" s="257"/>
      <c r="I636" s="258"/>
      <c r="J636" s="258"/>
      <c r="K636" s="258"/>
      <c r="L636" s="259"/>
    </row>
    <row r="637" hidden="1">
      <c r="A637" s="269"/>
      <c r="D637" s="270"/>
      <c r="G637" s="256"/>
      <c r="H637" s="257"/>
      <c r="I637" s="258"/>
      <c r="J637" s="258"/>
      <c r="K637" s="258"/>
      <c r="L637" s="259"/>
    </row>
    <row r="638" hidden="1">
      <c r="A638" s="269"/>
      <c r="D638" s="270"/>
      <c r="G638" s="256"/>
      <c r="H638" s="257"/>
      <c r="I638" s="258"/>
      <c r="J638" s="258"/>
      <c r="K638" s="258"/>
      <c r="L638" s="259"/>
    </row>
    <row r="639" hidden="1">
      <c r="A639" s="269"/>
      <c r="D639" s="270"/>
      <c r="G639" s="256"/>
      <c r="H639" s="257"/>
      <c r="I639" s="258"/>
      <c r="J639" s="258"/>
      <c r="K639" s="258"/>
      <c r="L639" s="259"/>
    </row>
    <row r="640" hidden="1">
      <c r="A640" s="269"/>
      <c r="D640" s="270"/>
      <c r="G640" s="256"/>
      <c r="H640" s="257"/>
      <c r="I640" s="258"/>
      <c r="J640" s="258"/>
      <c r="K640" s="258"/>
      <c r="L640" s="259"/>
    </row>
    <row r="641" hidden="1">
      <c r="A641" s="269"/>
      <c r="D641" s="270"/>
      <c r="G641" s="256"/>
      <c r="H641" s="257"/>
      <c r="I641" s="258"/>
      <c r="J641" s="258"/>
      <c r="K641" s="258"/>
      <c r="L641" s="259"/>
    </row>
    <row r="642" hidden="1">
      <c r="A642" s="269"/>
      <c r="D642" s="270"/>
      <c r="G642" s="256"/>
      <c r="H642" s="257"/>
      <c r="I642" s="258"/>
      <c r="J642" s="258"/>
      <c r="K642" s="258"/>
      <c r="L642" s="259"/>
    </row>
    <row r="643" hidden="1">
      <c r="A643" s="269"/>
      <c r="D643" s="270"/>
      <c r="G643" s="256"/>
      <c r="H643" s="257"/>
      <c r="I643" s="258"/>
      <c r="J643" s="258"/>
      <c r="K643" s="258"/>
      <c r="L643" s="259"/>
    </row>
    <row r="644" hidden="1">
      <c r="A644" s="269"/>
      <c r="D644" s="270"/>
      <c r="G644" s="256"/>
      <c r="H644" s="257"/>
      <c r="I644" s="258"/>
      <c r="J644" s="258"/>
      <c r="K644" s="258"/>
      <c r="L644" s="259"/>
    </row>
    <row r="645" hidden="1">
      <c r="A645" s="269"/>
      <c r="D645" s="270"/>
      <c r="G645" s="256"/>
      <c r="H645" s="257"/>
      <c r="I645" s="258"/>
      <c r="J645" s="258"/>
      <c r="K645" s="258"/>
      <c r="L645" s="259"/>
    </row>
    <row r="646" hidden="1">
      <c r="A646" s="269"/>
      <c r="D646" s="270"/>
      <c r="G646" s="256"/>
      <c r="H646" s="257"/>
      <c r="I646" s="258"/>
      <c r="J646" s="258"/>
      <c r="K646" s="258"/>
      <c r="L646" s="259"/>
    </row>
    <row r="647" hidden="1">
      <c r="A647" s="269"/>
      <c r="D647" s="270"/>
      <c r="G647" s="256"/>
      <c r="H647" s="257"/>
      <c r="I647" s="258"/>
      <c r="J647" s="258"/>
      <c r="K647" s="258"/>
      <c r="L647" s="259"/>
    </row>
    <row r="648" hidden="1">
      <c r="A648" s="269"/>
      <c r="D648" s="270"/>
      <c r="G648" s="256"/>
      <c r="H648" s="257"/>
      <c r="I648" s="258"/>
      <c r="J648" s="258"/>
      <c r="K648" s="258"/>
      <c r="L648" s="259"/>
    </row>
    <row r="649" hidden="1">
      <c r="A649" s="269"/>
      <c r="D649" s="270"/>
      <c r="G649" s="256"/>
      <c r="H649" s="257"/>
      <c r="I649" s="258"/>
      <c r="J649" s="258"/>
      <c r="K649" s="258"/>
      <c r="L649" s="259"/>
    </row>
    <row r="650" hidden="1">
      <c r="A650" s="269"/>
      <c r="D650" s="270"/>
      <c r="G650" s="256"/>
      <c r="H650" s="257"/>
      <c r="I650" s="258"/>
      <c r="J650" s="258"/>
      <c r="K650" s="258"/>
      <c r="L650" s="259"/>
    </row>
    <row r="651" hidden="1">
      <c r="A651" s="269"/>
      <c r="D651" s="270"/>
      <c r="G651" s="256"/>
      <c r="H651" s="257"/>
      <c r="I651" s="258"/>
      <c r="J651" s="258"/>
      <c r="K651" s="258"/>
      <c r="L651" s="259"/>
    </row>
    <row r="652" hidden="1">
      <c r="A652" s="269"/>
      <c r="D652" s="270"/>
      <c r="G652" s="256"/>
      <c r="H652" s="257"/>
      <c r="I652" s="258"/>
      <c r="J652" s="258"/>
      <c r="K652" s="258"/>
      <c r="L652" s="259"/>
    </row>
    <row r="653" hidden="1">
      <c r="A653" s="269"/>
      <c r="D653" s="270"/>
      <c r="G653" s="256"/>
      <c r="H653" s="257"/>
      <c r="I653" s="258"/>
      <c r="J653" s="258"/>
      <c r="K653" s="258"/>
      <c r="L653" s="259"/>
    </row>
    <row r="654" hidden="1">
      <c r="A654" s="269"/>
      <c r="D654" s="270"/>
      <c r="G654" s="256"/>
      <c r="H654" s="257"/>
      <c r="I654" s="258"/>
      <c r="J654" s="258"/>
      <c r="K654" s="258"/>
      <c r="L654" s="259"/>
    </row>
    <row r="655" hidden="1">
      <c r="A655" s="269"/>
      <c r="D655" s="270"/>
      <c r="G655" s="256"/>
      <c r="H655" s="257"/>
      <c r="I655" s="258"/>
      <c r="J655" s="258"/>
      <c r="K655" s="258"/>
      <c r="L655" s="259"/>
    </row>
    <row r="656" hidden="1">
      <c r="A656" s="269"/>
      <c r="D656" s="270"/>
      <c r="G656" s="256"/>
      <c r="H656" s="257"/>
      <c r="I656" s="258"/>
      <c r="J656" s="258"/>
      <c r="K656" s="258"/>
      <c r="L656" s="259"/>
    </row>
    <row r="657" hidden="1">
      <c r="A657" s="269"/>
      <c r="D657" s="270"/>
      <c r="G657" s="256"/>
      <c r="H657" s="257"/>
      <c r="I657" s="258"/>
      <c r="J657" s="258"/>
      <c r="K657" s="258"/>
      <c r="L657" s="259"/>
    </row>
    <row r="658" hidden="1">
      <c r="A658" s="269"/>
      <c r="D658" s="270"/>
      <c r="G658" s="256"/>
      <c r="H658" s="257"/>
      <c r="I658" s="258"/>
      <c r="J658" s="258"/>
      <c r="K658" s="258"/>
      <c r="L658" s="259"/>
    </row>
    <row r="659" hidden="1">
      <c r="A659" s="269"/>
      <c r="D659" s="270"/>
      <c r="G659" s="256"/>
      <c r="H659" s="257"/>
      <c r="I659" s="258"/>
      <c r="J659" s="258"/>
      <c r="K659" s="258"/>
      <c r="L659" s="259"/>
    </row>
    <row r="660" hidden="1">
      <c r="A660" s="269"/>
      <c r="D660" s="270"/>
      <c r="G660" s="256"/>
      <c r="H660" s="257"/>
      <c r="I660" s="258"/>
      <c r="J660" s="258"/>
      <c r="K660" s="258"/>
      <c r="L660" s="259"/>
    </row>
    <row r="661" hidden="1">
      <c r="A661" s="269"/>
      <c r="D661" s="270"/>
      <c r="G661" s="256"/>
      <c r="H661" s="257"/>
      <c r="I661" s="258"/>
      <c r="J661" s="258"/>
      <c r="K661" s="258"/>
      <c r="L661" s="259"/>
    </row>
    <row r="662" hidden="1">
      <c r="A662" s="269"/>
      <c r="D662" s="270"/>
      <c r="G662" s="256"/>
      <c r="H662" s="257"/>
      <c r="I662" s="258"/>
      <c r="J662" s="258"/>
      <c r="K662" s="258"/>
      <c r="L662" s="259"/>
    </row>
    <row r="663" hidden="1">
      <c r="A663" s="269"/>
      <c r="D663" s="270"/>
      <c r="G663" s="256"/>
      <c r="H663" s="257"/>
      <c r="I663" s="258"/>
      <c r="J663" s="258"/>
      <c r="K663" s="258"/>
      <c r="L663" s="259"/>
    </row>
    <row r="664" hidden="1">
      <c r="A664" s="269"/>
      <c r="D664" s="270"/>
      <c r="G664" s="256"/>
      <c r="H664" s="257"/>
      <c r="I664" s="258"/>
      <c r="J664" s="258"/>
      <c r="K664" s="258"/>
      <c r="L664" s="259"/>
    </row>
    <row r="665" hidden="1">
      <c r="A665" s="269"/>
      <c r="D665" s="270"/>
      <c r="G665" s="256"/>
      <c r="H665" s="257"/>
      <c r="I665" s="258"/>
      <c r="J665" s="258"/>
      <c r="K665" s="258"/>
      <c r="L665" s="259"/>
    </row>
    <row r="666" hidden="1">
      <c r="A666" s="269"/>
      <c r="D666" s="270"/>
      <c r="G666" s="256"/>
      <c r="H666" s="257"/>
      <c r="I666" s="258"/>
      <c r="J666" s="258"/>
      <c r="K666" s="258"/>
      <c r="L666" s="259"/>
    </row>
    <row r="667" hidden="1">
      <c r="A667" s="269"/>
      <c r="D667" s="270"/>
      <c r="G667" s="256"/>
      <c r="H667" s="257"/>
      <c r="I667" s="258"/>
      <c r="J667" s="258"/>
      <c r="K667" s="258"/>
      <c r="L667" s="259"/>
    </row>
    <row r="668" hidden="1">
      <c r="A668" s="269"/>
      <c r="D668" s="270"/>
      <c r="G668" s="256"/>
      <c r="H668" s="257"/>
      <c r="I668" s="258"/>
      <c r="J668" s="258"/>
      <c r="K668" s="258"/>
      <c r="L668" s="259"/>
    </row>
    <row r="669" hidden="1">
      <c r="A669" s="269"/>
      <c r="D669" s="270"/>
      <c r="G669" s="256"/>
      <c r="H669" s="257"/>
      <c r="I669" s="258"/>
      <c r="J669" s="258"/>
      <c r="K669" s="258"/>
      <c r="L669" s="259"/>
    </row>
    <row r="670" hidden="1">
      <c r="A670" s="269"/>
      <c r="D670" s="270"/>
      <c r="G670" s="256"/>
      <c r="H670" s="257"/>
      <c r="I670" s="258"/>
      <c r="J670" s="258"/>
      <c r="K670" s="258"/>
      <c r="L670" s="259"/>
    </row>
    <row r="671" hidden="1">
      <c r="A671" s="269"/>
      <c r="D671" s="270"/>
      <c r="G671" s="256"/>
      <c r="H671" s="257"/>
      <c r="I671" s="258"/>
      <c r="J671" s="258"/>
      <c r="K671" s="258"/>
      <c r="L671" s="259"/>
    </row>
    <row r="672" hidden="1">
      <c r="A672" s="269"/>
      <c r="D672" s="270"/>
      <c r="G672" s="256"/>
      <c r="H672" s="257"/>
      <c r="I672" s="258"/>
      <c r="J672" s="258"/>
      <c r="K672" s="258"/>
      <c r="L672" s="259"/>
    </row>
    <row r="673" hidden="1">
      <c r="A673" s="269"/>
      <c r="D673" s="270"/>
      <c r="G673" s="256"/>
      <c r="H673" s="257"/>
      <c r="I673" s="258"/>
      <c r="J673" s="258"/>
      <c r="K673" s="258"/>
      <c r="L673" s="259"/>
    </row>
    <row r="674" hidden="1">
      <c r="A674" s="269"/>
      <c r="D674" s="270"/>
      <c r="G674" s="256"/>
      <c r="H674" s="257"/>
      <c r="I674" s="258"/>
      <c r="J674" s="258"/>
      <c r="K674" s="258"/>
      <c r="L674" s="259"/>
    </row>
    <row r="675" hidden="1">
      <c r="A675" s="269"/>
      <c r="D675" s="270"/>
      <c r="G675" s="256"/>
      <c r="H675" s="257"/>
      <c r="I675" s="258"/>
      <c r="J675" s="258"/>
      <c r="K675" s="258"/>
      <c r="L675" s="259"/>
    </row>
    <row r="676" hidden="1">
      <c r="A676" s="269"/>
      <c r="D676" s="270"/>
      <c r="G676" s="256"/>
      <c r="H676" s="257"/>
      <c r="I676" s="258"/>
      <c r="J676" s="258"/>
      <c r="K676" s="258"/>
      <c r="L676" s="259"/>
    </row>
    <row r="677" hidden="1">
      <c r="A677" s="269"/>
      <c r="D677" s="270"/>
      <c r="G677" s="256"/>
      <c r="H677" s="257"/>
      <c r="I677" s="258"/>
      <c r="J677" s="258"/>
      <c r="K677" s="258"/>
      <c r="L677" s="259"/>
    </row>
    <row r="678" hidden="1">
      <c r="A678" s="269"/>
      <c r="D678" s="270"/>
      <c r="G678" s="256"/>
      <c r="H678" s="257"/>
      <c r="I678" s="258"/>
      <c r="J678" s="258"/>
      <c r="K678" s="258"/>
      <c r="L678" s="259"/>
    </row>
    <row r="679" hidden="1">
      <c r="A679" s="269"/>
      <c r="D679" s="270"/>
      <c r="G679" s="256"/>
      <c r="H679" s="257"/>
      <c r="I679" s="258"/>
      <c r="J679" s="258"/>
      <c r="K679" s="258"/>
      <c r="L679" s="259"/>
    </row>
    <row r="680" hidden="1">
      <c r="A680" s="269"/>
      <c r="D680" s="270"/>
      <c r="G680" s="256"/>
      <c r="H680" s="257"/>
      <c r="I680" s="258"/>
      <c r="J680" s="258"/>
      <c r="K680" s="258"/>
      <c r="L680" s="259"/>
    </row>
    <row r="681" hidden="1">
      <c r="A681" s="269"/>
      <c r="D681" s="270"/>
      <c r="G681" s="256"/>
      <c r="H681" s="257"/>
      <c r="I681" s="258"/>
      <c r="J681" s="258"/>
      <c r="K681" s="258"/>
      <c r="L681" s="259"/>
    </row>
    <row r="682" hidden="1">
      <c r="A682" s="269"/>
      <c r="D682" s="270"/>
      <c r="G682" s="256"/>
      <c r="H682" s="257"/>
      <c r="I682" s="258"/>
      <c r="J682" s="258"/>
      <c r="K682" s="258"/>
      <c r="L682" s="259"/>
    </row>
    <row r="683" hidden="1">
      <c r="A683" s="269"/>
      <c r="D683" s="270"/>
      <c r="G683" s="256"/>
      <c r="H683" s="257"/>
      <c r="I683" s="258"/>
      <c r="J683" s="258"/>
      <c r="K683" s="258"/>
      <c r="L683" s="259"/>
    </row>
    <row r="684" hidden="1">
      <c r="A684" s="269"/>
      <c r="D684" s="270"/>
      <c r="G684" s="256"/>
      <c r="H684" s="257"/>
      <c r="I684" s="258"/>
      <c r="J684" s="258"/>
      <c r="K684" s="258"/>
      <c r="L684" s="259"/>
    </row>
    <row r="685" hidden="1">
      <c r="A685" s="269"/>
      <c r="D685" s="270"/>
      <c r="G685" s="256"/>
      <c r="H685" s="257"/>
      <c r="I685" s="258"/>
      <c r="J685" s="258"/>
      <c r="K685" s="258"/>
      <c r="L685" s="259"/>
    </row>
    <row r="686" hidden="1">
      <c r="A686" s="269"/>
      <c r="D686" s="270"/>
      <c r="G686" s="256"/>
      <c r="H686" s="257"/>
      <c r="I686" s="258"/>
      <c r="J686" s="258"/>
      <c r="K686" s="258"/>
      <c r="L686" s="259"/>
    </row>
    <row r="687" hidden="1">
      <c r="A687" s="269"/>
      <c r="D687" s="270"/>
      <c r="G687" s="256"/>
      <c r="H687" s="257"/>
      <c r="I687" s="258"/>
      <c r="J687" s="258"/>
      <c r="K687" s="258"/>
      <c r="L687" s="259"/>
    </row>
    <row r="688" hidden="1">
      <c r="A688" s="269"/>
      <c r="D688" s="270"/>
      <c r="G688" s="256"/>
      <c r="H688" s="257"/>
      <c r="I688" s="258"/>
      <c r="J688" s="258"/>
      <c r="K688" s="258"/>
      <c r="L688" s="259"/>
    </row>
    <row r="689" hidden="1">
      <c r="A689" s="269"/>
      <c r="D689" s="270"/>
      <c r="G689" s="256"/>
      <c r="H689" s="257"/>
      <c r="I689" s="258"/>
      <c r="J689" s="258"/>
      <c r="K689" s="258"/>
      <c r="L689" s="259"/>
    </row>
    <row r="690" hidden="1">
      <c r="A690" s="269"/>
      <c r="D690" s="270"/>
      <c r="G690" s="256"/>
      <c r="H690" s="257"/>
      <c r="I690" s="258"/>
      <c r="J690" s="258"/>
      <c r="K690" s="258"/>
      <c r="L690" s="259"/>
    </row>
    <row r="691" hidden="1">
      <c r="A691" s="269"/>
      <c r="D691" s="270"/>
      <c r="G691" s="256"/>
      <c r="H691" s="257"/>
      <c r="I691" s="258"/>
      <c r="J691" s="258"/>
      <c r="K691" s="258"/>
      <c r="L691" s="259"/>
    </row>
    <row r="692" hidden="1">
      <c r="A692" s="269"/>
      <c r="D692" s="270"/>
      <c r="G692" s="256"/>
      <c r="H692" s="257"/>
      <c r="I692" s="258"/>
      <c r="J692" s="258"/>
      <c r="K692" s="258"/>
      <c r="L692" s="259"/>
    </row>
    <row r="693" hidden="1">
      <c r="A693" s="269"/>
      <c r="D693" s="270"/>
      <c r="G693" s="256"/>
      <c r="H693" s="257"/>
      <c r="I693" s="258"/>
      <c r="J693" s="258"/>
      <c r="K693" s="258"/>
      <c r="L693" s="259"/>
    </row>
    <row r="694" hidden="1">
      <c r="A694" s="269"/>
      <c r="D694" s="270"/>
      <c r="G694" s="256"/>
      <c r="H694" s="257"/>
      <c r="I694" s="258"/>
      <c r="J694" s="258"/>
      <c r="K694" s="258"/>
      <c r="L694" s="259"/>
    </row>
    <row r="695" hidden="1">
      <c r="A695" s="269"/>
      <c r="D695" s="270"/>
      <c r="G695" s="256"/>
      <c r="H695" s="257"/>
      <c r="I695" s="258"/>
      <c r="J695" s="258"/>
      <c r="K695" s="258"/>
      <c r="L695" s="259"/>
    </row>
    <row r="696" hidden="1">
      <c r="A696" s="269"/>
      <c r="D696" s="270"/>
      <c r="G696" s="256"/>
      <c r="H696" s="257"/>
      <c r="I696" s="258"/>
      <c r="J696" s="258"/>
      <c r="K696" s="258"/>
      <c r="L696" s="259"/>
    </row>
    <row r="697" hidden="1">
      <c r="A697" s="269"/>
      <c r="D697" s="270"/>
      <c r="G697" s="256"/>
      <c r="H697" s="257"/>
      <c r="I697" s="258"/>
      <c r="J697" s="258"/>
      <c r="K697" s="258"/>
      <c r="L697" s="259"/>
    </row>
    <row r="698" hidden="1">
      <c r="A698" s="269"/>
      <c r="D698" s="270"/>
      <c r="G698" s="256"/>
      <c r="H698" s="257"/>
      <c r="I698" s="258"/>
      <c r="J698" s="258"/>
      <c r="K698" s="258"/>
      <c r="L698" s="259"/>
    </row>
    <row r="699" hidden="1">
      <c r="A699" s="269"/>
      <c r="D699" s="270"/>
      <c r="G699" s="256"/>
      <c r="H699" s="257"/>
      <c r="I699" s="258"/>
      <c r="J699" s="258"/>
      <c r="K699" s="258"/>
      <c r="L699" s="259"/>
    </row>
    <row r="700" hidden="1">
      <c r="A700" s="269"/>
      <c r="D700" s="270"/>
      <c r="G700" s="256"/>
      <c r="H700" s="257"/>
      <c r="I700" s="258"/>
      <c r="J700" s="258"/>
      <c r="K700" s="258"/>
      <c r="L700" s="259"/>
    </row>
    <row r="701" hidden="1">
      <c r="A701" s="269"/>
      <c r="D701" s="270"/>
      <c r="G701" s="256"/>
      <c r="H701" s="257"/>
      <c r="I701" s="258"/>
      <c r="J701" s="258"/>
      <c r="K701" s="258"/>
      <c r="L701" s="259"/>
    </row>
    <row r="702" hidden="1">
      <c r="A702" s="269"/>
      <c r="D702" s="270"/>
      <c r="G702" s="256"/>
      <c r="H702" s="257"/>
      <c r="I702" s="258"/>
      <c r="J702" s="258"/>
      <c r="K702" s="258"/>
      <c r="L702" s="259"/>
    </row>
    <row r="703" hidden="1">
      <c r="A703" s="269"/>
      <c r="D703" s="270"/>
      <c r="G703" s="256"/>
      <c r="H703" s="257"/>
      <c r="I703" s="258"/>
      <c r="J703" s="258"/>
      <c r="K703" s="258"/>
      <c r="L703" s="259"/>
    </row>
    <row r="704" hidden="1">
      <c r="A704" s="269"/>
      <c r="D704" s="270"/>
      <c r="G704" s="256"/>
      <c r="H704" s="257"/>
      <c r="I704" s="258"/>
      <c r="J704" s="258"/>
      <c r="K704" s="258"/>
      <c r="L704" s="259"/>
    </row>
    <row r="705" hidden="1">
      <c r="A705" s="269"/>
      <c r="D705" s="270"/>
      <c r="G705" s="256"/>
      <c r="H705" s="257"/>
      <c r="I705" s="258"/>
      <c r="J705" s="258"/>
      <c r="K705" s="258"/>
      <c r="L705" s="259"/>
    </row>
    <row r="706" hidden="1">
      <c r="A706" s="269"/>
      <c r="D706" s="270"/>
      <c r="G706" s="256"/>
      <c r="H706" s="257"/>
      <c r="I706" s="258"/>
      <c r="J706" s="258"/>
      <c r="K706" s="258"/>
      <c r="L706" s="259"/>
    </row>
    <row r="707" hidden="1">
      <c r="A707" s="269"/>
      <c r="D707" s="270"/>
      <c r="G707" s="256"/>
      <c r="H707" s="257"/>
      <c r="I707" s="258"/>
      <c r="J707" s="258"/>
      <c r="K707" s="258"/>
      <c r="L707" s="259"/>
    </row>
    <row r="708" hidden="1">
      <c r="A708" s="269"/>
      <c r="D708" s="270"/>
      <c r="G708" s="256"/>
      <c r="H708" s="257"/>
      <c r="I708" s="258"/>
      <c r="J708" s="258"/>
      <c r="K708" s="258"/>
      <c r="L708" s="259"/>
    </row>
    <row r="709" hidden="1">
      <c r="A709" s="269"/>
      <c r="D709" s="270"/>
      <c r="G709" s="256"/>
      <c r="H709" s="257"/>
      <c r="I709" s="258"/>
      <c r="J709" s="258"/>
      <c r="K709" s="258"/>
      <c r="L709" s="259"/>
    </row>
    <row r="710" hidden="1">
      <c r="A710" s="269"/>
      <c r="D710" s="270"/>
      <c r="G710" s="256"/>
      <c r="H710" s="257"/>
      <c r="I710" s="258"/>
      <c r="J710" s="258"/>
      <c r="K710" s="258"/>
      <c r="L710" s="259"/>
    </row>
    <row r="711" hidden="1">
      <c r="A711" s="269"/>
      <c r="D711" s="270"/>
      <c r="G711" s="256"/>
      <c r="H711" s="257"/>
      <c r="I711" s="258"/>
      <c r="J711" s="258"/>
      <c r="K711" s="258"/>
      <c r="L711" s="259"/>
    </row>
    <row r="712" hidden="1">
      <c r="A712" s="269"/>
      <c r="D712" s="270"/>
      <c r="G712" s="256"/>
      <c r="H712" s="257"/>
      <c r="I712" s="258"/>
      <c r="J712" s="258"/>
      <c r="K712" s="258"/>
      <c r="L712" s="259"/>
    </row>
    <row r="713" hidden="1">
      <c r="A713" s="269"/>
      <c r="D713" s="270"/>
      <c r="G713" s="256"/>
      <c r="H713" s="257"/>
      <c r="I713" s="258"/>
      <c r="J713" s="258"/>
      <c r="K713" s="258"/>
      <c r="L713" s="259"/>
    </row>
    <row r="714" hidden="1">
      <c r="A714" s="269"/>
      <c r="D714" s="270"/>
      <c r="G714" s="256"/>
      <c r="H714" s="257"/>
      <c r="I714" s="258"/>
      <c r="J714" s="258"/>
      <c r="K714" s="258"/>
      <c r="L714" s="259"/>
    </row>
    <row r="715" hidden="1">
      <c r="A715" s="269"/>
      <c r="D715" s="270"/>
      <c r="G715" s="256"/>
      <c r="H715" s="257"/>
      <c r="I715" s="258"/>
      <c r="J715" s="258"/>
      <c r="K715" s="258"/>
      <c r="L715" s="259"/>
    </row>
    <row r="716" hidden="1">
      <c r="A716" s="269"/>
      <c r="D716" s="270"/>
      <c r="G716" s="256"/>
      <c r="H716" s="257"/>
      <c r="I716" s="258"/>
      <c r="J716" s="258"/>
      <c r="K716" s="258"/>
      <c r="L716" s="259"/>
    </row>
    <row r="717" hidden="1">
      <c r="A717" s="269"/>
      <c r="D717" s="270"/>
      <c r="G717" s="256"/>
      <c r="H717" s="257"/>
      <c r="I717" s="258"/>
      <c r="J717" s="258"/>
      <c r="K717" s="258"/>
      <c r="L717" s="259"/>
    </row>
    <row r="718" hidden="1">
      <c r="A718" s="269"/>
      <c r="D718" s="270"/>
      <c r="G718" s="256"/>
      <c r="H718" s="257"/>
      <c r="I718" s="258"/>
      <c r="J718" s="258"/>
      <c r="K718" s="258"/>
      <c r="L718" s="259"/>
    </row>
    <row r="719" hidden="1">
      <c r="A719" s="269"/>
      <c r="D719" s="270"/>
      <c r="G719" s="256"/>
      <c r="H719" s="257"/>
      <c r="I719" s="258"/>
      <c r="J719" s="258"/>
      <c r="K719" s="258"/>
      <c r="L719" s="259"/>
    </row>
    <row r="720" hidden="1">
      <c r="A720" s="269"/>
      <c r="D720" s="270"/>
      <c r="G720" s="256"/>
      <c r="H720" s="257"/>
      <c r="I720" s="258"/>
      <c r="J720" s="258"/>
      <c r="K720" s="258"/>
      <c r="L720" s="259"/>
    </row>
    <row r="721" hidden="1">
      <c r="A721" s="269"/>
      <c r="D721" s="270"/>
      <c r="G721" s="256"/>
      <c r="H721" s="257"/>
      <c r="I721" s="258"/>
      <c r="J721" s="258"/>
      <c r="K721" s="258"/>
      <c r="L721" s="259"/>
    </row>
    <row r="722" hidden="1">
      <c r="A722" s="269"/>
      <c r="D722" s="270"/>
      <c r="G722" s="256"/>
      <c r="H722" s="257"/>
      <c r="I722" s="258"/>
      <c r="J722" s="258"/>
      <c r="K722" s="258"/>
      <c r="L722" s="259"/>
    </row>
    <row r="723" hidden="1">
      <c r="A723" s="269"/>
      <c r="D723" s="270"/>
      <c r="G723" s="256"/>
      <c r="H723" s="257"/>
      <c r="I723" s="258"/>
      <c r="J723" s="258"/>
      <c r="K723" s="258"/>
      <c r="L723" s="259"/>
    </row>
    <row r="724" hidden="1">
      <c r="A724" s="269"/>
      <c r="D724" s="270"/>
      <c r="G724" s="256"/>
      <c r="H724" s="257"/>
      <c r="I724" s="258"/>
      <c r="J724" s="258"/>
      <c r="K724" s="258"/>
      <c r="L724" s="259"/>
    </row>
    <row r="725" hidden="1">
      <c r="A725" s="269"/>
      <c r="D725" s="270"/>
      <c r="G725" s="256"/>
      <c r="H725" s="257"/>
      <c r="I725" s="258"/>
      <c r="J725" s="258"/>
      <c r="K725" s="258"/>
      <c r="L725" s="259"/>
    </row>
    <row r="726" hidden="1">
      <c r="A726" s="269"/>
      <c r="D726" s="270"/>
      <c r="G726" s="256"/>
      <c r="H726" s="257"/>
      <c r="I726" s="258"/>
      <c r="J726" s="258"/>
      <c r="K726" s="258"/>
      <c r="L726" s="259"/>
    </row>
    <row r="727" hidden="1">
      <c r="A727" s="269"/>
      <c r="D727" s="270"/>
      <c r="G727" s="256"/>
      <c r="H727" s="257"/>
      <c r="I727" s="258"/>
      <c r="J727" s="258"/>
      <c r="K727" s="258"/>
      <c r="L727" s="259"/>
    </row>
    <row r="728" hidden="1">
      <c r="A728" s="269"/>
      <c r="D728" s="270"/>
      <c r="G728" s="256"/>
      <c r="H728" s="257"/>
      <c r="I728" s="258"/>
      <c r="J728" s="258"/>
      <c r="K728" s="258"/>
      <c r="L728" s="259"/>
    </row>
    <row r="729" hidden="1">
      <c r="A729" s="269"/>
      <c r="D729" s="270"/>
      <c r="G729" s="256"/>
      <c r="H729" s="257"/>
      <c r="I729" s="258"/>
      <c r="J729" s="258"/>
      <c r="K729" s="258"/>
      <c r="L729" s="259"/>
    </row>
    <row r="730" hidden="1">
      <c r="A730" s="269"/>
      <c r="D730" s="270"/>
      <c r="G730" s="256"/>
      <c r="H730" s="257"/>
      <c r="I730" s="258"/>
      <c r="J730" s="258"/>
      <c r="K730" s="258"/>
      <c r="L730" s="259"/>
    </row>
    <row r="731" hidden="1">
      <c r="A731" s="269"/>
      <c r="D731" s="270"/>
      <c r="G731" s="256"/>
      <c r="H731" s="257"/>
      <c r="I731" s="258"/>
      <c r="J731" s="258"/>
      <c r="K731" s="258"/>
      <c r="L731" s="259"/>
    </row>
    <row r="732" hidden="1">
      <c r="A732" s="269"/>
      <c r="D732" s="270"/>
      <c r="G732" s="256"/>
      <c r="H732" s="257"/>
      <c r="I732" s="258"/>
      <c r="J732" s="258"/>
      <c r="K732" s="258"/>
      <c r="L732" s="259"/>
    </row>
    <row r="733" hidden="1">
      <c r="A733" s="269"/>
      <c r="D733" s="270"/>
      <c r="G733" s="256"/>
      <c r="H733" s="257"/>
      <c r="I733" s="258"/>
      <c r="J733" s="258"/>
      <c r="K733" s="258"/>
      <c r="L733" s="259"/>
    </row>
    <row r="734" hidden="1">
      <c r="A734" s="269"/>
      <c r="D734" s="270"/>
      <c r="G734" s="256"/>
      <c r="H734" s="257"/>
      <c r="I734" s="258"/>
      <c r="J734" s="258"/>
      <c r="K734" s="258"/>
      <c r="L734" s="259"/>
    </row>
    <row r="735" hidden="1">
      <c r="A735" s="269"/>
      <c r="D735" s="270"/>
      <c r="G735" s="256"/>
      <c r="H735" s="257"/>
      <c r="I735" s="258"/>
      <c r="J735" s="258"/>
      <c r="K735" s="258"/>
      <c r="L735" s="259"/>
    </row>
    <row r="736" hidden="1">
      <c r="A736" s="269"/>
      <c r="D736" s="270"/>
      <c r="G736" s="256"/>
      <c r="H736" s="257"/>
      <c r="I736" s="258"/>
      <c r="J736" s="258"/>
      <c r="K736" s="258"/>
      <c r="L736" s="259"/>
    </row>
    <row r="737" hidden="1">
      <c r="A737" s="269"/>
      <c r="D737" s="270"/>
      <c r="G737" s="256"/>
      <c r="H737" s="257"/>
      <c r="I737" s="258"/>
      <c r="J737" s="258"/>
      <c r="K737" s="258"/>
      <c r="L737" s="259"/>
    </row>
    <row r="738" hidden="1">
      <c r="A738" s="269"/>
      <c r="D738" s="270"/>
      <c r="G738" s="256"/>
      <c r="H738" s="257"/>
      <c r="I738" s="258"/>
      <c r="J738" s="258"/>
      <c r="K738" s="258"/>
      <c r="L738" s="259"/>
    </row>
    <row r="739" hidden="1">
      <c r="A739" s="269"/>
      <c r="D739" s="270"/>
      <c r="G739" s="256"/>
      <c r="H739" s="257"/>
      <c r="I739" s="258"/>
      <c r="J739" s="258"/>
      <c r="K739" s="258"/>
      <c r="L739" s="259"/>
    </row>
    <row r="740" hidden="1">
      <c r="A740" s="269"/>
      <c r="D740" s="270"/>
      <c r="G740" s="256"/>
      <c r="H740" s="257"/>
      <c r="I740" s="258"/>
      <c r="J740" s="258"/>
      <c r="K740" s="258"/>
      <c r="L740" s="259"/>
    </row>
    <row r="741" hidden="1">
      <c r="A741" s="269"/>
      <c r="D741" s="270"/>
      <c r="G741" s="256"/>
      <c r="H741" s="257"/>
      <c r="I741" s="258"/>
      <c r="J741" s="258"/>
      <c r="K741" s="258"/>
      <c r="L741" s="259"/>
    </row>
    <row r="742" hidden="1">
      <c r="A742" s="269"/>
      <c r="D742" s="270"/>
      <c r="G742" s="256"/>
      <c r="H742" s="257"/>
      <c r="I742" s="258"/>
      <c r="J742" s="258"/>
      <c r="K742" s="258"/>
      <c r="L742" s="259"/>
    </row>
    <row r="743" hidden="1">
      <c r="A743" s="269"/>
      <c r="D743" s="270"/>
      <c r="G743" s="256"/>
      <c r="H743" s="257"/>
      <c r="I743" s="258"/>
      <c r="J743" s="258"/>
      <c r="K743" s="258"/>
      <c r="L743" s="259"/>
    </row>
    <row r="744" hidden="1">
      <c r="A744" s="269"/>
      <c r="D744" s="270"/>
      <c r="G744" s="256"/>
      <c r="H744" s="257"/>
      <c r="I744" s="258"/>
      <c r="J744" s="258"/>
      <c r="K744" s="258"/>
      <c r="L744" s="259"/>
    </row>
    <row r="745" hidden="1">
      <c r="A745" s="269"/>
      <c r="D745" s="270"/>
      <c r="G745" s="256"/>
      <c r="H745" s="257"/>
      <c r="I745" s="258"/>
      <c r="J745" s="258"/>
      <c r="K745" s="258"/>
      <c r="L745" s="259"/>
    </row>
    <row r="746" hidden="1">
      <c r="A746" s="269"/>
      <c r="D746" s="270"/>
      <c r="G746" s="256"/>
      <c r="H746" s="257"/>
      <c r="I746" s="258"/>
      <c r="J746" s="258"/>
      <c r="K746" s="258"/>
      <c r="L746" s="259"/>
    </row>
    <row r="747" hidden="1">
      <c r="A747" s="269"/>
      <c r="D747" s="270"/>
      <c r="G747" s="256"/>
      <c r="H747" s="257"/>
      <c r="I747" s="258"/>
      <c r="J747" s="258"/>
      <c r="K747" s="258"/>
      <c r="L747" s="259"/>
    </row>
    <row r="748" hidden="1">
      <c r="A748" s="269"/>
      <c r="D748" s="270"/>
      <c r="G748" s="256"/>
      <c r="H748" s="257"/>
      <c r="I748" s="258"/>
      <c r="J748" s="258"/>
      <c r="K748" s="258"/>
      <c r="L748" s="259"/>
    </row>
    <row r="749" hidden="1">
      <c r="A749" s="269"/>
      <c r="D749" s="270"/>
      <c r="G749" s="256"/>
      <c r="H749" s="257"/>
      <c r="I749" s="258"/>
      <c r="J749" s="258"/>
      <c r="K749" s="258"/>
      <c r="L749" s="259"/>
    </row>
    <row r="750" hidden="1">
      <c r="A750" s="269"/>
      <c r="D750" s="270"/>
      <c r="G750" s="256"/>
      <c r="H750" s="257"/>
      <c r="I750" s="258"/>
      <c r="J750" s="258"/>
      <c r="K750" s="258"/>
      <c r="L750" s="259"/>
    </row>
    <row r="751" hidden="1">
      <c r="A751" s="269"/>
      <c r="D751" s="270"/>
      <c r="G751" s="256"/>
      <c r="H751" s="257"/>
      <c r="I751" s="258"/>
      <c r="J751" s="258"/>
      <c r="K751" s="258"/>
      <c r="L751" s="259"/>
    </row>
    <row r="752" hidden="1">
      <c r="A752" s="269"/>
      <c r="D752" s="270"/>
      <c r="G752" s="256"/>
      <c r="H752" s="257"/>
      <c r="I752" s="258"/>
      <c r="J752" s="258"/>
      <c r="K752" s="258"/>
      <c r="L752" s="259"/>
    </row>
    <row r="753" hidden="1">
      <c r="A753" s="269"/>
      <c r="D753" s="270"/>
      <c r="G753" s="256"/>
      <c r="H753" s="257"/>
      <c r="I753" s="258"/>
      <c r="J753" s="258"/>
      <c r="K753" s="258"/>
      <c r="L753" s="259"/>
    </row>
    <row r="754" hidden="1">
      <c r="A754" s="269"/>
      <c r="D754" s="270"/>
      <c r="G754" s="256"/>
      <c r="H754" s="257"/>
      <c r="I754" s="258"/>
      <c r="J754" s="258"/>
      <c r="K754" s="258"/>
      <c r="L754" s="259"/>
    </row>
    <row r="755" hidden="1">
      <c r="A755" s="269"/>
      <c r="D755" s="270"/>
      <c r="G755" s="256"/>
      <c r="H755" s="257"/>
      <c r="I755" s="258"/>
      <c r="J755" s="258"/>
      <c r="K755" s="258"/>
      <c r="L755" s="259"/>
    </row>
    <row r="756" hidden="1">
      <c r="A756" s="269"/>
      <c r="D756" s="270"/>
      <c r="G756" s="256"/>
      <c r="H756" s="257"/>
      <c r="I756" s="258"/>
      <c r="J756" s="258"/>
      <c r="K756" s="258"/>
      <c r="L756" s="259"/>
    </row>
    <row r="757" hidden="1">
      <c r="A757" s="269"/>
      <c r="D757" s="270"/>
      <c r="G757" s="256"/>
      <c r="H757" s="257"/>
      <c r="I757" s="258"/>
      <c r="J757" s="258"/>
      <c r="K757" s="258"/>
      <c r="L757" s="259"/>
    </row>
    <row r="758" hidden="1">
      <c r="A758" s="269"/>
      <c r="D758" s="270"/>
      <c r="G758" s="256"/>
      <c r="H758" s="257"/>
      <c r="I758" s="258"/>
      <c r="J758" s="258"/>
      <c r="K758" s="258"/>
      <c r="L758" s="259"/>
    </row>
    <row r="759" hidden="1">
      <c r="A759" s="269"/>
      <c r="D759" s="270"/>
      <c r="G759" s="256"/>
      <c r="H759" s="257"/>
      <c r="I759" s="258"/>
      <c r="J759" s="258"/>
      <c r="K759" s="258"/>
      <c r="L759" s="259"/>
    </row>
    <row r="760" hidden="1">
      <c r="A760" s="269"/>
      <c r="D760" s="270"/>
      <c r="G760" s="256"/>
      <c r="H760" s="257"/>
      <c r="I760" s="258"/>
      <c r="J760" s="258"/>
      <c r="K760" s="258"/>
      <c r="L760" s="259"/>
    </row>
    <row r="761" hidden="1">
      <c r="A761" s="269"/>
      <c r="D761" s="270"/>
      <c r="G761" s="256"/>
      <c r="H761" s="257"/>
      <c r="I761" s="258"/>
      <c r="J761" s="258"/>
      <c r="K761" s="258"/>
      <c r="L761" s="259"/>
    </row>
    <row r="762" hidden="1">
      <c r="A762" s="269"/>
      <c r="D762" s="270"/>
      <c r="G762" s="256"/>
      <c r="H762" s="257"/>
      <c r="I762" s="258"/>
      <c r="J762" s="258"/>
      <c r="K762" s="258"/>
      <c r="L762" s="259"/>
    </row>
    <row r="763" hidden="1">
      <c r="A763" s="269"/>
      <c r="D763" s="270"/>
      <c r="G763" s="256"/>
      <c r="H763" s="257"/>
      <c r="I763" s="258"/>
      <c r="J763" s="258"/>
      <c r="K763" s="258"/>
      <c r="L763" s="259"/>
    </row>
    <row r="764" hidden="1">
      <c r="A764" s="269"/>
      <c r="D764" s="270"/>
      <c r="G764" s="256"/>
      <c r="H764" s="257"/>
      <c r="I764" s="258"/>
      <c r="J764" s="258"/>
      <c r="K764" s="258"/>
      <c r="L764" s="259"/>
    </row>
    <row r="765" hidden="1">
      <c r="A765" s="269"/>
      <c r="D765" s="270"/>
      <c r="G765" s="256"/>
      <c r="H765" s="257"/>
      <c r="I765" s="258"/>
      <c r="J765" s="258"/>
      <c r="K765" s="258"/>
      <c r="L765" s="259"/>
    </row>
    <row r="766" hidden="1">
      <c r="A766" s="269"/>
      <c r="D766" s="270"/>
      <c r="G766" s="256"/>
      <c r="H766" s="257"/>
      <c r="I766" s="258"/>
      <c r="J766" s="258"/>
      <c r="K766" s="258"/>
      <c r="L766" s="259"/>
    </row>
    <row r="767" hidden="1">
      <c r="A767" s="269"/>
      <c r="D767" s="270"/>
      <c r="G767" s="256"/>
      <c r="H767" s="257"/>
      <c r="I767" s="258"/>
      <c r="J767" s="258"/>
      <c r="K767" s="258"/>
      <c r="L767" s="259"/>
    </row>
    <row r="768" hidden="1">
      <c r="A768" s="269"/>
      <c r="D768" s="270"/>
      <c r="G768" s="256"/>
      <c r="H768" s="257"/>
      <c r="I768" s="258"/>
      <c r="J768" s="258"/>
      <c r="K768" s="258"/>
      <c r="L768" s="259"/>
    </row>
    <row r="769" hidden="1">
      <c r="A769" s="269"/>
      <c r="D769" s="270"/>
      <c r="G769" s="256"/>
      <c r="H769" s="257"/>
      <c r="I769" s="258"/>
      <c r="J769" s="258"/>
      <c r="K769" s="258"/>
      <c r="L769" s="259"/>
    </row>
    <row r="770" hidden="1">
      <c r="A770" s="269"/>
      <c r="D770" s="270"/>
      <c r="G770" s="256"/>
      <c r="H770" s="257"/>
      <c r="I770" s="258"/>
      <c r="J770" s="258"/>
      <c r="K770" s="258"/>
      <c r="L770" s="259"/>
    </row>
    <row r="771" hidden="1">
      <c r="A771" s="269"/>
      <c r="D771" s="270"/>
      <c r="G771" s="256"/>
      <c r="H771" s="257"/>
      <c r="I771" s="258"/>
      <c r="J771" s="258"/>
      <c r="K771" s="258"/>
      <c r="L771" s="259"/>
    </row>
    <row r="772" hidden="1">
      <c r="A772" s="269"/>
      <c r="D772" s="270"/>
      <c r="G772" s="256"/>
      <c r="H772" s="257"/>
      <c r="I772" s="258"/>
      <c r="J772" s="258"/>
      <c r="K772" s="258"/>
      <c r="L772" s="259"/>
    </row>
    <row r="773" hidden="1">
      <c r="A773" s="269"/>
      <c r="D773" s="270"/>
      <c r="G773" s="256"/>
      <c r="H773" s="257"/>
      <c r="I773" s="258"/>
      <c r="J773" s="258"/>
      <c r="K773" s="258"/>
      <c r="L773" s="259"/>
    </row>
    <row r="774" hidden="1">
      <c r="A774" s="269"/>
      <c r="D774" s="270"/>
      <c r="G774" s="256"/>
      <c r="H774" s="257"/>
      <c r="I774" s="258"/>
      <c r="J774" s="258"/>
      <c r="K774" s="258"/>
      <c r="L774" s="259"/>
    </row>
    <row r="775" hidden="1">
      <c r="A775" s="269"/>
      <c r="D775" s="270"/>
      <c r="G775" s="256"/>
      <c r="H775" s="257"/>
      <c r="I775" s="258"/>
      <c r="J775" s="258"/>
      <c r="K775" s="258"/>
      <c r="L775" s="259"/>
    </row>
    <row r="776" hidden="1">
      <c r="A776" s="269"/>
      <c r="D776" s="270"/>
      <c r="G776" s="256"/>
      <c r="H776" s="257"/>
      <c r="I776" s="258"/>
      <c r="J776" s="258"/>
      <c r="K776" s="258"/>
      <c r="L776" s="259"/>
    </row>
    <row r="777" hidden="1">
      <c r="A777" s="269"/>
      <c r="D777" s="270"/>
      <c r="G777" s="256"/>
      <c r="H777" s="257"/>
      <c r="I777" s="258"/>
      <c r="J777" s="258"/>
      <c r="K777" s="258"/>
      <c r="L777" s="259"/>
    </row>
    <row r="778" hidden="1">
      <c r="A778" s="269"/>
      <c r="D778" s="270"/>
      <c r="G778" s="256"/>
      <c r="H778" s="257"/>
      <c r="I778" s="258"/>
      <c r="J778" s="258"/>
      <c r="K778" s="258"/>
      <c r="L778" s="259"/>
    </row>
    <row r="779" hidden="1">
      <c r="A779" s="269"/>
      <c r="D779" s="270"/>
      <c r="G779" s="256"/>
      <c r="H779" s="257"/>
      <c r="I779" s="258"/>
      <c r="J779" s="258"/>
      <c r="K779" s="258"/>
      <c r="L779" s="259"/>
    </row>
    <row r="780" hidden="1">
      <c r="A780" s="269"/>
      <c r="D780" s="270"/>
      <c r="G780" s="256"/>
      <c r="H780" s="257"/>
      <c r="I780" s="258"/>
      <c r="J780" s="258"/>
      <c r="K780" s="258"/>
      <c r="L780" s="259"/>
    </row>
    <row r="781" hidden="1">
      <c r="A781" s="269"/>
      <c r="D781" s="270"/>
      <c r="G781" s="256"/>
      <c r="H781" s="257"/>
      <c r="I781" s="258"/>
      <c r="J781" s="258"/>
      <c r="K781" s="258"/>
      <c r="L781" s="259"/>
    </row>
    <row r="782" hidden="1">
      <c r="A782" s="269"/>
      <c r="D782" s="270"/>
      <c r="G782" s="256"/>
      <c r="H782" s="257"/>
      <c r="I782" s="258"/>
      <c r="J782" s="258"/>
      <c r="K782" s="258"/>
      <c r="L782" s="259"/>
    </row>
    <row r="783" hidden="1">
      <c r="A783" s="269"/>
      <c r="D783" s="270"/>
      <c r="G783" s="256"/>
      <c r="H783" s="257"/>
      <c r="I783" s="258"/>
      <c r="J783" s="258"/>
      <c r="K783" s="258"/>
      <c r="L783" s="259"/>
    </row>
    <row r="784" hidden="1">
      <c r="A784" s="269"/>
      <c r="D784" s="270"/>
      <c r="G784" s="256"/>
      <c r="H784" s="257"/>
      <c r="I784" s="258"/>
      <c r="J784" s="258"/>
      <c r="K784" s="258"/>
      <c r="L784" s="259"/>
    </row>
    <row r="785" hidden="1">
      <c r="A785" s="269"/>
      <c r="D785" s="270"/>
      <c r="G785" s="256"/>
      <c r="H785" s="257"/>
      <c r="I785" s="258"/>
      <c r="J785" s="258"/>
      <c r="K785" s="258"/>
      <c r="L785" s="259"/>
    </row>
    <row r="786" hidden="1">
      <c r="A786" s="269"/>
      <c r="D786" s="270"/>
      <c r="G786" s="256"/>
      <c r="H786" s="257"/>
      <c r="I786" s="258"/>
      <c r="J786" s="258"/>
      <c r="K786" s="258"/>
      <c r="L786" s="259"/>
    </row>
    <row r="787" hidden="1">
      <c r="A787" s="269"/>
      <c r="D787" s="270"/>
      <c r="G787" s="256"/>
      <c r="H787" s="257"/>
      <c r="I787" s="258"/>
      <c r="J787" s="258"/>
      <c r="K787" s="258"/>
      <c r="L787" s="259"/>
    </row>
    <row r="788" hidden="1">
      <c r="A788" s="269"/>
      <c r="D788" s="270"/>
      <c r="G788" s="256"/>
      <c r="H788" s="257"/>
      <c r="I788" s="258"/>
      <c r="J788" s="258"/>
      <c r="K788" s="258"/>
      <c r="L788" s="259"/>
    </row>
    <row r="789" hidden="1">
      <c r="A789" s="269"/>
      <c r="D789" s="270"/>
      <c r="G789" s="256"/>
      <c r="H789" s="257"/>
      <c r="I789" s="258"/>
      <c r="J789" s="258"/>
      <c r="K789" s="258"/>
      <c r="L789" s="259"/>
    </row>
    <row r="790" hidden="1">
      <c r="A790" s="269"/>
      <c r="D790" s="270"/>
      <c r="G790" s="256"/>
      <c r="H790" s="257"/>
      <c r="I790" s="258"/>
      <c r="J790" s="258"/>
      <c r="K790" s="258"/>
      <c r="L790" s="259"/>
    </row>
    <row r="791" hidden="1">
      <c r="A791" s="269"/>
      <c r="D791" s="270"/>
      <c r="G791" s="256"/>
      <c r="H791" s="257"/>
      <c r="I791" s="258"/>
      <c r="J791" s="258"/>
      <c r="K791" s="258"/>
      <c r="L791" s="259"/>
    </row>
    <row r="792" hidden="1">
      <c r="A792" s="269"/>
      <c r="D792" s="270"/>
      <c r="G792" s="256"/>
      <c r="H792" s="257"/>
      <c r="I792" s="258"/>
      <c r="J792" s="258"/>
      <c r="K792" s="258"/>
      <c r="L792" s="259"/>
    </row>
    <row r="793" hidden="1">
      <c r="A793" s="269"/>
      <c r="D793" s="270"/>
      <c r="G793" s="256"/>
      <c r="H793" s="257"/>
      <c r="I793" s="258"/>
      <c r="J793" s="258"/>
      <c r="K793" s="258"/>
      <c r="L793" s="259"/>
    </row>
    <row r="794" hidden="1">
      <c r="A794" s="269"/>
      <c r="D794" s="270"/>
      <c r="G794" s="256"/>
      <c r="H794" s="257"/>
      <c r="I794" s="258"/>
      <c r="J794" s="258"/>
      <c r="K794" s="258"/>
      <c r="L794" s="259"/>
    </row>
    <row r="795" hidden="1">
      <c r="A795" s="269"/>
      <c r="D795" s="270"/>
      <c r="G795" s="256"/>
      <c r="H795" s="257"/>
      <c r="I795" s="258"/>
      <c r="J795" s="258"/>
      <c r="K795" s="258"/>
      <c r="L795" s="259"/>
    </row>
    <row r="796" hidden="1">
      <c r="A796" s="269"/>
      <c r="D796" s="270"/>
      <c r="G796" s="256"/>
      <c r="H796" s="257"/>
      <c r="I796" s="258"/>
      <c r="J796" s="258"/>
      <c r="K796" s="258"/>
      <c r="L796" s="259"/>
    </row>
    <row r="797" hidden="1">
      <c r="A797" s="269"/>
      <c r="D797" s="270"/>
      <c r="G797" s="256"/>
      <c r="H797" s="257"/>
      <c r="I797" s="258"/>
      <c r="J797" s="258"/>
      <c r="K797" s="258"/>
      <c r="L797" s="259"/>
    </row>
    <row r="798" hidden="1">
      <c r="A798" s="269"/>
      <c r="D798" s="270"/>
      <c r="G798" s="256"/>
      <c r="H798" s="257"/>
      <c r="I798" s="258"/>
      <c r="J798" s="258"/>
      <c r="K798" s="258"/>
      <c r="L798" s="259"/>
    </row>
    <row r="799" hidden="1">
      <c r="A799" s="269"/>
      <c r="D799" s="270"/>
      <c r="G799" s="256"/>
      <c r="H799" s="257"/>
      <c r="I799" s="258"/>
      <c r="J799" s="258"/>
      <c r="K799" s="258"/>
      <c r="L799" s="259"/>
    </row>
    <row r="800" hidden="1">
      <c r="A800" s="269"/>
      <c r="D800" s="270"/>
      <c r="G800" s="256"/>
      <c r="H800" s="257"/>
      <c r="I800" s="258"/>
      <c r="J800" s="258"/>
      <c r="K800" s="258"/>
      <c r="L800" s="259"/>
    </row>
    <row r="801" hidden="1">
      <c r="A801" s="269"/>
      <c r="D801" s="270"/>
      <c r="G801" s="256"/>
      <c r="H801" s="257"/>
      <c r="I801" s="258"/>
      <c r="J801" s="258"/>
      <c r="K801" s="258"/>
      <c r="L801" s="259"/>
    </row>
    <row r="802" hidden="1">
      <c r="A802" s="269"/>
      <c r="D802" s="270"/>
      <c r="G802" s="256"/>
      <c r="H802" s="257"/>
      <c r="I802" s="258"/>
      <c r="J802" s="258"/>
      <c r="K802" s="258"/>
      <c r="L802" s="259"/>
    </row>
    <row r="803" hidden="1">
      <c r="A803" s="269"/>
      <c r="D803" s="270"/>
      <c r="G803" s="256"/>
      <c r="H803" s="257"/>
      <c r="I803" s="258"/>
      <c r="J803" s="258"/>
      <c r="K803" s="258"/>
      <c r="L803" s="259"/>
    </row>
    <row r="804" hidden="1">
      <c r="A804" s="269"/>
      <c r="D804" s="270"/>
      <c r="G804" s="256"/>
      <c r="H804" s="257"/>
      <c r="I804" s="258"/>
      <c r="J804" s="258"/>
      <c r="K804" s="258"/>
      <c r="L804" s="259"/>
    </row>
    <row r="805" hidden="1">
      <c r="A805" s="269"/>
      <c r="D805" s="270"/>
      <c r="G805" s="256"/>
      <c r="H805" s="257"/>
      <c r="I805" s="258"/>
      <c r="J805" s="258"/>
      <c r="K805" s="258"/>
      <c r="L805" s="259"/>
    </row>
    <row r="806" hidden="1">
      <c r="A806" s="269"/>
      <c r="D806" s="270"/>
      <c r="G806" s="256"/>
      <c r="H806" s="257"/>
      <c r="I806" s="258"/>
      <c r="J806" s="258"/>
      <c r="K806" s="258"/>
      <c r="L806" s="259"/>
    </row>
    <row r="807" hidden="1">
      <c r="A807" s="269"/>
      <c r="D807" s="270"/>
      <c r="G807" s="256"/>
      <c r="H807" s="257"/>
      <c r="I807" s="258"/>
      <c r="J807" s="258"/>
      <c r="K807" s="258"/>
      <c r="L807" s="259"/>
    </row>
    <row r="808" hidden="1">
      <c r="A808" s="269"/>
      <c r="D808" s="270"/>
      <c r="G808" s="256"/>
      <c r="H808" s="257"/>
      <c r="I808" s="258"/>
      <c r="J808" s="258"/>
      <c r="K808" s="258"/>
      <c r="L808" s="259"/>
    </row>
    <row r="809" hidden="1">
      <c r="A809" s="269"/>
      <c r="D809" s="270"/>
      <c r="G809" s="256"/>
      <c r="H809" s="257"/>
      <c r="I809" s="258"/>
      <c r="J809" s="258"/>
      <c r="K809" s="258"/>
      <c r="L809" s="259"/>
    </row>
    <row r="810" hidden="1">
      <c r="A810" s="269"/>
      <c r="D810" s="270"/>
      <c r="G810" s="256"/>
      <c r="H810" s="257"/>
      <c r="I810" s="258"/>
      <c r="J810" s="258"/>
      <c r="K810" s="258"/>
      <c r="L810" s="259"/>
    </row>
    <row r="811" hidden="1">
      <c r="A811" s="269"/>
      <c r="D811" s="270"/>
      <c r="G811" s="256"/>
      <c r="H811" s="257"/>
      <c r="I811" s="258"/>
      <c r="J811" s="258"/>
      <c r="K811" s="258"/>
      <c r="L811" s="259"/>
    </row>
    <row r="812" hidden="1">
      <c r="A812" s="269"/>
      <c r="D812" s="270"/>
      <c r="G812" s="256"/>
      <c r="H812" s="257"/>
      <c r="I812" s="258"/>
      <c r="J812" s="258"/>
      <c r="K812" s="258"/>
      <c r="L812" s="259"/>
    </row>
    <row r="813" hidden="1">
      <c r="A813" s="269"/>
      <c r="D813" s="270"/>
      <c r="G813" s="256"/>
      <c r="H813" s="257"/>
      <c r="I813" s="258"/>
      <c r="J813" s="258"/>
      <c r="K813" s="258"/>
      <c r="L813" s="259"/>
    </row>
    <row r="814" hidden="1">
      <c r="A814" s="269"/>
      <c r="D814" s="270"/>
      <c r="G814" s="256"/>
      <c r="H814" s="257"/>
      <c r="I814" s="258"/>
      <c r="J814" s="258"/>
      <c r="K814" s="258"/>
      <c r="L814" s="259"/>
    </row>
    <row r="815" hidden="1">
      <c r="A815" s="269"/>
      <c r="D815" s="270"/>
      <c r="G815" s="256"/>
      <c r="H815" s="257"/>
      <c r="I815" s="258"/>
      <c r="J815" s="258"/>
      <c r="K815" s="258"/>
      <c r="L815" s="259"/>
    </row>
    <row r="816" hidden="1">
      <c r="A816" s="269"/>
      <c r="D816" s="270"/>
      <c r="G816" s="256"/>
      <c r="H816" s="257"/>
      <c r="I816" s="258"/>
      <c r="J816" s="258"/>
      <c r="K816" s="258"/>
      <c r="L816" s="259"/>
    </row>
    <row r="817" hidden="1">
      <c r="A817" s="269"/>
      <c r="D817" s="270"/>
      <c r="G817" s="256"/>
      <c r="H817" s="257"/>
      <c r="I817" s="258"/>
      <c r="J817" s="258"/>
      <c r="K817" s="258"/>
      <c r="L817" s="259"/>
    </row>
    <row r="818" hidden="1">
      <c r="A818" s="269"/>
      <c r="D818" s="270"/>
      <c r="G818" s="256"/>
      <c r="H818" s="257"/>
      <c r="I818" s="258"/>
      <c r="J818" s="258"/>
      <c r="K818" s="258"/>
      <c r="L818" s="259"/>
    </row>
    <row r="819" hidden="1">
      <c r="A819" s="269"/>
      <c r="D819" s="270"/>
      <c r="G819" s="256"/>
      <c r="H819" s="257"/>
      <c r="I819" s="258"/>
      <c r="J819" s="258"/>
      <c r="K819" s="258"/>
      <c r="L819" s="259"/>
    </row>
    <row r="820" hidden="1">
      <c r="A820" s="269"/>
      <c r="D820" s="270"/>
      <c r="G820" s="256"/>
      <c r="H820" s="257"/>
      <c r="I820" s="258"/>
      <c r="J820" s="258"/>
      <c r="K820" s="258"/>
      <c r="L820" s="259"/>
    </row>
    <row r="821" hidden="1">
      <c r="A821" s="269"/>
      <c r="D821" s="270"/>
      <c r="G821" s="256"/>
      <c r="H821" s="257"/>
      <c r="I821" s="258"/>
      <c r="J821" s="258"/>
      <c r="K821" s="258"/>
      <c r="L821" s="259"/>
    </row>
    <row r="822" hidden="1">
      <c r="A822" s="269"/>
      <c r="D822" s="270"/>
      <c r="G822" s="256"/>
      <c r="H822" s="257"/>
      <c r="I822" s="258"/>
      <c r="J822" s="258"/>
      <c r="K822" s="258"/>
      <c r="L822" s="259"/>
    </row>
    <row r="823" hidden="1">
      <c r="A823" s="269"/>
      <c r="D823" s="270"/>
      <c r="G823" s="256"/>
      <c r="H823" s="257"/>
      <c r="I823" s="258"/>
      <c r="J823" s="258"/>
      <c r="K823" s="258"/>
      <c r="L823" s="259"/>
    </row>
    <row r="824" hidden="1">
      <c r="A824" s="269"/>
      <c r="D824" s="270"/>
      <c r="G824" s="256"/>
      <c r="H824" s="257"/>
      <c r="I824" s="258"/>
      <c r="J824" s="258"/>
      <c r="K824" s="258"/>
      <c r="L824" s="259"/>
    </row>
    <row r="825" hidden="1">
      <c r="A825" s="269"/>
      <c r="D825" s="270"/>
      <c r="G825" s="256"/>
      <c r="H825" s="257"/>
      <c r="I825" s="258"/>
      <c r="J825" s="258"/>
      <c r="K825" s="258"/>
      <c r="L825" s="259"/>
    </row>
    <row r="826" hidden="1">
      <c r="A826" s="269"/>
      <c r="D826" s="270"/>
      <c r="G826" s="256"/>
      <c r="H826" s="257"/>
      <c r="I826" s="258"/>
      <c r="J826" s="258"/>
      <c r="K826" s="258"/>
      <c r="L826" s="259"/>
    </row>
    <row r="827" hidden="1">
      <c r="A827" s="269"/>
      <c r="D827" s="270"/>
      <c r="G827" s="256"/>
      <c r="H827" s="257"/>
      <c r="I827" s="258"/>
      <c r="J827" s="258"/>
      <c r="K827" s="258"/>
      <c r="L827" s="259"/>
    </row>
    <row r="828" hidden="1">
      <c r="A828" s="269"/>
      <c r="D828" s="270"/>
      <c r="G828" s="256"/>
      <c r="H828" s="257"/>
      <c r="I828" s="258"/>
      <c r="J828" s="258"/>
      <c r="K828" s="258"/>
      <c r="L828" s="259"/>
    </row>
    <row r="829" hidden="1">
      <c r="A829" s="269"/>
      <c r="D829" s="270"/>
      <c r="G829" s="256"/>
      <c r="H829" s="257"/>
      <c r="I829" s="258"/>
      <c r="J829" s="258"/>
      <c r="K829" s="258"/>
      <c r="L829" s="259"/>
    </row>
    <row r="830" hidden="1">
      <c r="A830" s="269"/>
      <c r="D830" s="270"/>
      <c r="G830" s="256"/>
      <c r="H830" s="257"/>
      <c r="I830" s="258"/>
      <c r="J830" s="258"/>
      <c r="K830" s="258"/>
      <c r="L830" s="259"/>
    </row>
    <row r="831" hidden="1">
      <c r="A831" s="269"/>
      <c r="D831" s="270"/>
      <c r="G831" s="256"/>
      <c r="H831" s="257"/>
      <c r="I831" s="258"/>
      <c r="J831" s="258"/>
      <c r="K831" s="258"/>
      <c r="L831" s="259"/>
    </row>
    <row r="832" hidden="1">
      <c r="A832" s="269"/>
      <c r="D832" s="270"/>
      <c r="G832" s="256"/>
      <c r="H832" s="257"/>
      <c r="I832" s="258"/>
      <c r="J832" s="258"/>
      <c r="K832" s="258"/>
      <c r="L832" s="259"/>
    </row>
    <row r="833" hidden="1">
      <c r="A833" s="269"/>
      <c r="D833" s="270"/>
      <c r="G833" s="256"/>
      <c r="H833" s="257"/>
      <c r="I833" s="258"/>
      <c r="J833" s="258"/>
      <c r="K833" s="258"/>
      <c r="L833" s="259"/>
    </row>
    <row r="834" hidden="1">
      <c r="A834" s="269"/>
      <c r="D834" s="270"/>
      <c r="G834" s="256"/>
      <c r="H834" s="257"/>
      <c r="I834" s="258"/>
      <c r="J834" s="258"/>
      <c r="K834" s="258"/>
      <c r="L834" s="259"/>
    </row>
    <row r="835" hidden="1">
      <c r="A835" s="269"/>
      <c r="D835" s="270"/>
      <c r="G835" s="256"/>
      <c r="H835" s="257"/>
      <c r="I835" s="258"/>
      <c r="J835" s="258"/>
      <c r="K835" s="258"/>
      <c r="L835" s="259"/>
    </row>
    <row r="836" hidden="1">
      <c r="A836" s="269"/>
      <c r="D836" s="270"/>
      <c r="G836" s="256"/>
      <c r="H836" s="257"/>
      <c r="I836" s="258"/>
      <c r="J836" s="258"/>
      <c r="K836" s="258"/>
      <c r="L836" s="259"/>
    </row>
    <row r="837" hidden="1">
      <c r="A837" s="269"/>
      <c r="D837" s="270"/>
      <c r="G837" s="256"/>
      <c r="H837" s="257"/>
      <c r="I837" s="258"/>
      <c r="J837" s="258"/>
      <c r="K837" s="258"/>
      <c r="L837" s="259"/>
    </row>
    <row r="838" hidden="1">
      <c r="A838" s="269"/>
      <c r="D838" s="270"/>
      <c r="G838" s="256"/>
      <c r="H838" s="257"/>
      <c r="I838" s="258"/>
      <c r="J838" s="258"/>
      <c r="K838" s="258"/>
      <c r="L838" s="259"/>
    </row>
    <row r="839" hidden="1">
      <c r="A839" s="269"/>
      <c r="D839" s="270"/>
      <c r="G839" s="256"/>
      <c r="H839" s="257"/>
      <c r="I839" s="258"/>
      <c r="J839" s="258"/>
      <c r="K839" s="258"/>
      <c r="L839" s="259"/>
    </row>
    <row r="840" hidden="1">
      <c r="A840" s="269"/>
      <c r="D840" s="270"/>
      <c r="G840" s="256"/>
      <c r="H840" s="257"/>
      <c r="I840" s="258"/>
      <c r="J840" s="258"/>
      <c r="K840" s="258"/>
      <c r="L840" s="259"/>
    </row>
    <row r="841" hidden="1">
      <c r="A841" s="269"/>
      <c r="D841" s="270"/>
      <c r="G841" s="256"/>
      <c r="H841" s="257"/>
      <c r="I841" s="258"/>
      <c r="J841" s="258"/>
      <c r="K841" s="258"/>
      <c r="L841" s="259"/>
    </row>
    <row r="842" hidden="1">
      <c r="A842" s="269"/>
      <c r="D842" s="270"/>
      <c r="G842" s="256"/>
      <c r="H842" s="257"/>
      <c r="I842" s="258"/>
      <c r="J842" s="258"/>
      <c r="K842" s="258"/>
      <c r="L842" s="259"/>
    </row>
    <row r="843" hidden="1">
      <c r="A843" s="269"/>
      <c r="D843" s="270"/>
      <c r="G843" s="256"/>
      <c r="H843" s="257"/>
      <c r="I843" s="258"/>
      <c r="J843" s="258"/>
      <c r="K843" s="258"/>
      <c r="L843" s="259"/>
    </row>
    <row r="844" hidden="1">
      <c r="A844" s="269"/>
      <c r="D844" s="270"/>
      <c r="G844" s="256"/>
      <c r="H844" s="257"/>
      <c r="I844" s="258"/>
      <c r="J844" s="258"/>
      <c r="K844" s="258"/>
      <c r="L844" s="259"/>
    </row>
    <row r="845" hidden="1">
      <c r="A845" s="269"/>
      <c r="D845" s="270"/>
      <c r="G845" s="256"/>
      <c r="H845" s="257"/>
      <c r="I845" s="258"/>
      <c r="J845" s="258"/>
      <c r="K845" s="258"/>
      <c r="L845" s="259"/>
    </row>
    <row r="846" hidden="1">
      <c r="A846" s="269"/>
      <c r="D846" s="270"/>
      <c r="G846" s="256"/>
      <c r="H846" s="257"/>
      <c r="I846" s="258"/>
      <c r="J846" s="258"/>
      <c r="K846" s="258"/>
      <c r="L846" s="259"/>
    </row>
    <row r="847" hidden="1">
      <c r="A847" s="269"/>
      <c r="D847" s="270"/>
      <c r="G847" s="256"/>
      <c r="H847" s="257"/>
      <c r="I847" s="258"/>
      <c r="J847" s="258"/>
      <c r="K847" s="258"/>
      <c r="L847" s="259"/>
    </row>
    <row r="848" hidden="1">
      <c r="A848" s="269"/>
      <c r="D848" s="270"/>
      <c r="G848" s="256"/>
      <c r="H848" s="257"/>
      <c r="I848" s="258"/>
      <c r="J848" s="258"/>
      <c r="K848" s="258"/>
      <c r="L848" s="259"/>
    </row>
    <row r="849" hidden="1">
      <c r="A849" s="269"/>
      <c r="D849" s="270"/>
      <c r="G849" s="256"/>
      <c r="H849" s="257"/>
      <c r="I849" s="258"/>
      <c r="J849" s="258"/>
      <c r="K849" s="258"/>
      <c r="L849" s="259"/>
    </row>
    <row r="850" hidden="1">
      <c r="A850" s="269"/>
      <c r="D850" s="270"/>
      <c r="G850" s="256"/>
      <c r="H850" s="257"/>
      <c r="I850" s="258"/>
      <c r="J850" s="258"/>
      <c r="K850" s="258"/>
      <c r="L850" s="259"/>
    </row>
    <row r="851" hidden="1">
      <c r="A851" s="269"/>
      <c r="D851" s="270"/>
      <c r="G851" s="256"/>
      <c r="H851" s="257"/>
      <c r="I851" s="258"/>
      <c r="J851" s="258"/>
      <c r="K851" s="258"/>
      <c r="L851" s="259"/>
    </row>
    <row r="852" hidden="1">
      <c r="A852" s="269"/>
      <c r="D852" s="270"/>
      <c r="G852" s="256"/>
      <c r="H852" s="257"/>
      <c r="I852" s="258"/>
      <c r="J852" s="258"/>
      <c r="K852" s="258"/>
      <c r="L852" s="259"/>
    </row>
    <row r="853" hidden="1">
      <c r="A853" s="269"/>
      <c r="D853" s="270"/>
      <c r="G853" s="256"/>
      <c r="H853" s="257"/>
      <c r="I853" s="258"/>
      <c r="J853" s="258"/>
      <c r="K853" s="258"/>
      <c r="L853" s="259"/>
    </row>
    <row r="854" hidden="1">
      <c r="A854" s="269"/>
      <c r="D854" s="270"/>
      <c r="G854" s="256"/>
      <c r="H854" s="257"/>
      <c r="I854" s="258"/>
      <c r="J854" s="258"/>
      <c r="K854" s="258"/>
      <c r="L854" s="259"/>
    </row>
    <row r="855" hidden="1">
      <c r="A855" s="269"/>
      <c r="D855" s="270"/>
      <c r="G855" s="256"/>
      <c r="H855" s="257"/>
      <c r="I855" s="258"/>
      <c r="J855" s="258"/>
      <c r="K855" s="258"/>
      <c r="L855" s="259"/>
    </row>
    <row r="856" hidden="1">
      <c r="A856" s="269"/>
      <c r="D856" s="270"/>
      <c r="G856" s="256"/>
      <c r="H856" s="257"/>
      <c r="I856" s="258"/>
      <c r="J856" s="258"/>
      <c r="K856" s="258"/>
      <c r="L856" s="259"/>
    </row>
    <row r="857" hidden="1">
      <c r="A857" s="269"/>
      <c r="D857" s="270"/>
      <c r="G857" s="256"/>
      <c r="H857" s="257"/>
      <c r="I857" s="258"/>
      <c r="J857" s="258"/>
      <c r="K857" s="258"/>
      <c r="L857" s="259"/>
    </row>
    <row r="858" hidden="1">
      <c r="A858" s="269"/>
      <c r="D858" s="270"/>
      <c r="G858" s="256"/>
      <c r="H858" s="257"/>
      <c r="I858" s="258"/>
      <c r="J858" s="258"/>
      <c r="K858" s="258"/>
      <c r="L858" s="259"/>
    </row>
    <row r="859" hidden="1">
      <c r="A859" s="269"/>
      <c r="D859" s="270"/>
      <c r="G859" s="256"/>
      <c r="H859" s="257"/>
      <c r="I859" s="258"/>
      <c r="J859" s="258"/>
      <c r="K859" s="258"/>
      <c r="L859" s="259"/>
    </row>
    <row r="860" hidden="1">
      <c r="A860" s="269"/>
      <c r="D860" s="270"/>
      <c r="G860" s="256"/>
      <c r="H860" s="257"/>
      <c r="I860" s="258"/>
      <c r="J860" s="258"/>
      <c r="K860" s="258"/>
      <c r="L860" s="259"/>
    </row>
    <row r="861" hidden="1">
      <c r="A861" s="269"/>
      <c r="D861" s="270"/>
      <c r="G861" s="256"/>
      <c r="H861" s="257"/>
      <c r="I861" s="258"/>
      <c r="J861" s="258"/>
      <c r="K861" s="258"/>
      <c r="L861" s="259"/>
    </row>
    <row r="862" hidden="1">
      <c r="A862" s="269"/>
      <c r="D862" s="270"/>
      <c r="G862" s="256"/>
      <c r="H862" s="257"/>
      <c r="I862" s="258"/>
      <c r="J862" s="258"/>
      <c r="K862" s="258"/>
      <c r="L862" s="259"/>
    </row>
    <row r="863" hidden="1">
      <c r="A863" s="269"/>
      <c r="D863" s="270"/>
      <c r="G863" s="256"/>
      <c r="H863" s="257"/>
      <c r="I863" s="258"/>
      <c r="J863" s="258"/>
      <c r="K863" s="258"/>
      <c r="L863" s="259"/>
    </row>
    <row r="864" hidden="1">
      <c r="A864" s="269"/>
      <c r="D864" s="270"/>
      <c r="G864" s="256"/>
      <c r="H864" s="257"/>
      <c r="I864" s="258"/>
      <c r="J864" s="258"/>
      <c r="K864" s="258"/>
      <c r="L864" s="259"/>
    </row>
    <row r="865" hidden="1">
      <c r="A865" s="269"/>
      <c r="D865" s="270"/>
      <c r="G865" s="256"/>
      <c r="H865" s="257"/>
      <c r="I865" s="258"/>
      <c r="J865" s="258"/>
      <c r="K865" s="258"/>
      <c r="L865" s="259"/>
    </row>
    <row r="866" hidden="1">
      <c r="A866" s="269"/>
      <c r="D866" s="270"/>
      <c r="G866" s="256"/>
      <c r="H866" s="257"/>
      <c r="I866" s="258"/>
      <c r="J866" s="258"/>
      <c r="K866" s="258"/>
      <c r="L866" s="259"/>
    </row>
    <row r="867" hidden="1">
      <c r="A867" s="269"/>
      <c r="D867" s="270"/>
      <c r="G867" s="256"/>
      <c r="H867" s="257"/>
      <c r="I867" s="258"/>
      <c r="J867" s="258"/>
      <c r="K867" s="258"/>
      <c r="L867" s="259"/>
    </row>
    <row r="868" hidden="1">
      <c r="A868" s="269"/>
      <c r="D868" s="270"/>
      <c r="G868" s="256"/>
      <c r="H868" s="257"/>
      <c r="I868" s="258"/>
      <c r="J868" s="258"/>
      <c r="K868" s="258"/>
      <c r="L868" s="259"/>
    </row>
    <row r="869" hidden="1">
      <c r="A869" s="269"/>
      <c r="D869" s="270"/>
      <c r="G869" s="256"/>
      <c r="H869" s="257"/>
      <c r="I869" s="258"/>
      <c r="J869" s="258"/>
      <c r="K869" s="258"/>
      <c r="L869" s="259"/>
    </row>
    <row r="870" hidden="1">
      <c r="A870" s="269"/>
      <c r="D870" s="270"/>
      <c r="G870" s="256"/>
      <c r="H870" s="257"/>
      <c r="I870" s="258"/>
      <c r="J870" s="258"/>
      <c r="K870" s="258"/>
      <c r="L870" s="259"/>
    </row>
    <row r="871" hidden="1">
      <c r="A871" s="269"/>
      <c r="D871" s="270"/>
      <c r="G871" s="256"/>
      <c r="H871" s="257"/>
      <c r="I871" s="258"/>
      <c r="J871" s="258"/>
      <c r="K871" s="258"/>
      <c r="L871" s="259"/>
    </row>
    <row r="872" hidden="1">
      <c r="A872" s="269"/>
      <c r="D872" s="270"/>
      <c r="G872" s="256"/>
      <c r="H872" s="257"/>
      <c r="I872" s="258"/>
      <c r="J872" s="258"/>
      <c r="K872" s="258"/>
      <c r="L872" s="259"/>
    </row>
    <row r="873" hidden="1">
      <c r="A873" s="269"/>
      <c r="D873" s="270"/>
      <c r="G873" s="256"/>
      <c r="H873" s="257"/>
      <c r="I873" s="258"/>
      <c r="J873" s="258"/>
      <c r="K873" s="258"/>
      <c r="L873" s="259"/>
    </row>
    <row r="874" hidden="1">
      <c r="A874" s="269"/>
      <c r="D874" s="270"/>
      <c r="G874" s="256"/>
      <c r="H874" s="257"/>
      <c r="I874" s="258"/>
      <c r="J874" s="258"/>
      <c r="K874" s="258"/>
      <c r="L874" s="259"/>
    </row>
    <row r="875" hidden="1">
      <c r="A875" s="269"/>
      <c r="D875" s="270"/>
      <c r="G875" s="256"/>
      <c r="H875" s="257"/>
      <c r="I875" s="258"/>
      <c r="J875" s="258"/>
      <c r="K875" s="258"/>
      <c r="L875" s="259"/>
    </row>
    <row r="876" hidden="1">
      <c r="A876" s="269"/>
      <c r="D876" s="270"/>
      <c r="G876" s="256"/>
      <c r="H876" s="257"/>
      <c r="I876" s="258"/>
      <c r="J876" s="258"/>
      <c r="K876" s="258"/>
      <c r="L876" s="259"/>
    </row>
    <row r="877" hidden="1">
      <c r="A877" s="269"/>
      <c r="D877" s="270"/>
      <c r="G877" s="256"/>
      <c r="H877" s="257"/>
      <c r="I877" s="258"/>
      <c r="J877" s="258"/>
      <c r="K877" s="258"/>
      <c r="L877" s="259"/>
    </row>
    <row r="878" hidden="1">
      <c r="A878" s="269"/>
      <c r="D878" s="270"/>
      <c r="G878" s="256"/>
      <c r="H878" s="257"/>
      <c r="I878" s="258"/>
      <c r="J878" s="258"/>
      <c r="K878" s="258"/>
      <c r="L878" s="259"/>
    </row>
    <row r="879" hidden="1">
      <c r="A879" s="269"/>
      <c r="D879" s="270"/>
      <c r="G879" s="256"/>
      <c r="H879" s="257"/>
      <c r="I879" s="258"/>
      <c r="J879" s="258"/>
      <c r="K879" s="258"/>
      <c r="L879" s="259"/>
    </row>
    <row r="880" hidden="1">
      <c r="A880" s="269"/>
      <c r="D880" s="270"/>
      <c r="G880" s="256"/>
      <c r="H880" s="257"/>
      <c r="I880" s="258"/>
      <c r="J880" s="258"/>
      <c r="K880" s="258"/>
      <c r="L880" s="259"/>
    </row>
    <row r="881" hidden="1">
      <c r="A881" s="269"/>
      <c r="D881" s="270"/>
      <c r="G881" s="256"/>
      <c r="H881" s="257"/>
      <c r="I881" s="258"/>
      <c r="J881" s="258"/>
      <c r="K881" s="258"/>
      <c r="L881" s="259"/>
    </row>
    <row r="882" hidden="1">
      <c r="A882" s="269"/>
      <c r="D882" s="270"/>
      <c r="G882" s="256"/>
      <c r="H882" s="257"/>
      <c r="I882" s="258"/>
      <c r="J882" s="258"/>
      <c r="K882" s="258"/>
      <c r="L882" s="259"/>
    </row>
    <row r="883" hidden="1">
      <c r="A883" s="269"/>
      <c r="D883" s="270"/>
      <c r="G883" s="256"/>
      <c r="H883" s="257"/>
      <c r="I883" s="258"/>
      <c r="J883" s="258"/>
      <c r="K883" s="258"/>
      <c r="L883" s="259"/>
    </row>
    <row r="884" hidden="1">
      <c r="A884" s="269"/>
      <c r="D884" s="270"/>
      <c r="G884" s="256"/>
      <c r="H884" s="257"/>
      <c r="I884" s="258"/>
      <c r="J884" s="258"/>
      <c r="K884" s="258"/>
      <c r="L884" s="259"/>
    </row>
    <row r="885" hidden="1">
      <c r="A885" s="269"/>
      <c r="D885" s="270"/>
      <c r="G885" s="256"/>
      <c r="H885" s="257"/>
      <c r="I885" s="258"/>
      <c r="J885" s="258"/>
      <c r="K885" s="258"/>
      <c r="L885" s="259"/>
    </row>
    <row r="886" hidden="1">
      <c r="A886" s="269"/>
      <c r="D886" s="270"/>
      <c r="G886" s="256"/>
      <c r="H886" s="257"/>
      <c r="I886" s="258"/>
      <c r="J886" s="258"/>
      <c r="K886" s="258"/>
      <c r="L886" s="259"/>
    </row>
    <row r="887" hidden="1">
      <c r="A887" s="269"/>
      <c r="D887" s="270"/>
      <c r="G887" s="256"/>
      <c r="H887" s="257"/>
      <c r="I887" s="258"/>
      <c r="J887" s="258"/>
      <c r="K887" s="258"/>
      <c r="L887" s="259"/>
    </row>
    <row r="888" hidden="1">
      <c r="A888" s="269"/>
      <c r="D888" s="270"/>
      <c r="G888" s="256"/>
      <c r="H888" s="257"/>
      <c r="I888" s="258"/>
      <c r="J888" s="258"/>
      <c r="K888" s="258"/>
      <c r="L888" s="259"/>
    </row>
    <row r="889" hidden="1">
      <c r="A889" s="269"/>
      <c r="D889" s="270"/>
      <c r="G889" s="256"/>
      <c r="H889" s="257"/>
      <c r="I889" s="258"/>
      <c r="J889" s="258"/>
      <c r="K889" s="258"/>
      <c r="L889" s="259"/>
    </row>
    <row r="890" hidden="1">
      <c r="A890" s="269"/>
      <c r="D890" s="270"/>
      <c r="G890" s="256"/>
      <c r="H890" s="257"/>
      <c r="I890" s="258"/>
      <c r="J890" s="258"/>
      <c r="K890" s="258"/>
      <c r="L890" s="259"/>
    </row>
    <row r="891" hidden="1">
      <c r="A891" s="269"/>
      <c r="D891" s="270"/>
      <c r="G891" s="256"/>
      <c r="H891" s="257"/>
      <c r="I891" s="258"/>
      <c r="J891" s="258"/>
      <c r="K891" s="258"/>
      <c r="L891" s="259"/>
    </row>
    <row r="892" hidden="1">
      <c r="A892" s="269"/>
      <c r="D892" s="270"/>
      <c r="G892" s="256"/>
      <c r="H892" s="257"/>
      <c r="I892" s="258"/>
      <c r="J892" s="258"/>
      <c r="K892" s="258"/>
      <c r="L892" s="259"/>
    </row>
    <row r="893" hidden="1">
      <c r="A893" s="269"/>
      <c r="D893" s="270"/>
      <c r="G893" s="256"/>
      <c r="H893" s="257"/>
      <c r="I893" s="258"/>
      <c r="J893" s="258"/>
      <c r="K893" s="258"/>
      <c r="L893" s="259"/>
    </row>
    <row r="894" hidden="1">
      <c r="A894" s="269"/>
      <c r="D894" s="270"/>
      <c r="G894" s="256"/>
      <c r="H894" s="257"/>
      <c r="I894" s="258"/>
      <c r="J894" s="258"/>
      <c r="K894" s="258"/>
      <c r="L894" s="259"/>
    </row>
    <row r="895" hidden="1">
      <c r="A895" s="269"/>
      <c r="D895" s="270"/>
      <c r="G895" s="256"/>
      <c r="H895" s="257"/>
      <c r="I895" s="258"/>
      <c r="J895" s="258"/>
      <c r="K895" s="258"/>
      <c r="L895" s="259"/>
    </row>
    <row r="896" hidden="1">
      <c r="A896" s="269"/>
      <c r="D896" s="270"/>
      <c r="G896" s="256"/>
      <c r="H896" s="257"/>
      <c r="I896" s="258"/>
      <c r="J896" s="258"/>
      <c r="K896" s="258"/>
      <c r="L896" s="259"/>
    </row>
    <row r="897" hidden="1">
      <c r="A897" s="269"/>
      <c r="D897" s="270"/>
      <c r="G897" s="256"/>
      <c r="H897" s="257"/>
      <c r="I897" s="258"/>
      <c r="J897" s="258"/>
      <c r="K897" s="258"/>
      <c r="L897" s="259"/>
    </row>
    <row r="898" hidden="1">
      <c r="A898" s="269"/>
      <c r="D898" s="270"/>
      <c r="G898" s="256"/>
      <c r="H898" s="257"/>
      <c r="I898" s="258"/>
      <c r="J898" s="258"/>
      <c r="K898" s="258"/>
      <c r="L898" s="259"/>
    </row>
    <row r="899" hidden="1">
      <c r="A899" s="269"/>
      <c r="D899" s="270"/>
      <c r="G899" s="256"/>
      <c r="H899" s="257"/>
      <c r="I899" s="258"/>
      <c r="J899" s="258"/>
      <c r="K899" s="258"/>
      <c r="L899" s="259"/>
    </row>
    <row r="900" hidden="1">
      <c r="A900" s="269"/>
      <c r="D900" s="270"/>
      <c r="G900" s="256"/>
      <c r="H900" s="257"/>
      <c r="I900" s="258"/>
      <c r="J900" s="258"/>
      <c r="K900" s="258"/>
      <c r="L900" s="259"/>
    </row>
    <row r="901" hidden="1">
      <c r="A901" s="269"/>
      <c r="D901" s="270"/>
      <c r="G901" s="256"/>
      <c r="H901" s="257"/>
      <c r="I901" s="258"/>
      <c r="J901" s="258"/>
      <c r="K901" s="258"/>
      <c r="L901" s="259"/>
    </row>
    <row r="902" hidden="1">
      <c r="A902" s="269"/>
      <c r="D902" s="270"/>
      <c r="G902" s="256"/>
      <c r="H902" s="257"/>
      <c r="I902" s="258"/>
      <c r="J902" s="258"/>
      <c r="K902" s="258"/>
      <c r="L902" s="259"/>
    </row>
    <row r="903" hidden="1">
      <c r="A903" s="269"/>
      <c r="D903" s="270"/>
      <c r="G903" s="256"/>
      <c r="H903" s="257"/>
      <c r="I903" s="258"/>
      <c r="J903" s="258"/>
      <c r="K903" s="258"/>
      <c r="L903" s="259"/>
    </row>
    <row r="904" hidden="1">
      <c r="A904" s="269"/>
      <c r="D904" s="270"/>
      <c r="G904" s="256"/>
      <c r="H904" s="257"/>
      <c r="I904" s="258"/>
      <c r="J904" s="258"/>
      <c r="K904" s="258"/>
      <c r="L904" s="259"/>
    </row>
    <row r="905" hidden="1">
      <c r="A905" s="269"/>
      <c r="D905" s="270"/>
      <c r="G905" s="256"/>
      <c r="H905" s="257"/>
      <c r="I905" s="258"/>
      <c r="J905" s="258"/>
      <c r="K905" s="258"/>
      <c r="L905" s="259"/>
    </row>
    <row r="906" hidden="1">
      <c r="A906" s="269"/>
      <c r="D906" s="270"/>
      <c r="G906" s="256"/>
      <c r="H906" s="257"/>
      <c r="I906" s="258"/>
      <c r="J906" s="258"/>
      <c r="K906" s="258"/>
      <c r="L906" s="259"/>
    </row>
    <row r="907" hidden="1">
      <c r="A907" s="269"/>
      <c r="D907" s="270"/>
      <c r="G907" s="256"/>
      <c r="H907" s="257"/>
      <c r="I907" s="258"/>
      <c r="J907" s="258"/>
      <c r="K907" s="258"/>
      <c r="L907" s="259"/>
    </row>
    <row r="908" hidden="1">
      <c r="A908" s="269"/>
      <c r="D908" s="270"/>
      <c r="G908" s="256"/>
      <c r="H908" s="257"/>
      <c r="I908" s="258"/>
      <c r="J908" s="258"/>
      <c r="K908" s="258"/>
      <c r="L908" s="259"/>
    </row>
    <row r="909" hidden="1">
      <c r="A909" s="269"/>
      <c r="D909" s="270"/>
      <c r="G909" s="256"/>
      <c r="H909" s="257"/>
      <c r="I909" s="258"/>
      <c r="J909" s="258"/>
      <c r="K909" s="258"/>
      <c r="L909" s="259"/>
    </row>
    <row r="910" hidden="1">
      <c r="A910" s="269"/>
      <c r="D910" s="270"/>
      <c r="G910" s="256"/>
      <c r="H910" s="257"/>
      <c r="I910" s="258"/>
      <c r="J910" s="258"/>
      <c r="K910" s="258"/>
      <c r="L910" s="259"/>
    </row>
    <row r="911" hidden="1">
      <c r="A911" s="269"/>
      <c r="D911" s="270"/>
      <c r="G911" s="256"/>
      <c r="H911" s="257"/>
      <c r="I911" s="258"/>
      <c r="J911" s="258"/>
      <c r="K911" s="258"/>
      <c r="L911" s="259"/>
    </row>
    <row r="912" hidden="1">
      <c r="A912" s="269"/>
      <c r="D912" s="270"/>
      <c r="G912" s="256"/>
      <c r="H912" s="257"/>
      <c r="I912" s="258"/>
      <c r="J912" s="258"/>
      <c r="K912" s="258"/>
      <c r="L912" s="259"/>
    </row>
    <row r="913" hidden="1">
      <c r="A913" s="269"/>
      <c r="D913" s="270"/>
      <c r="G913" s="256"/>
      <c r="H913" s="257"/>
      <c r="I913" s="258"/>
      <c r="J913" s="258"/>
      <c r="K913" s="258"/>
      <c r="L913" s="259"/>
    </row>
    <row r="914" hidden="1">
      <c r="A914" s="269"/>
      <c r="D914" s="270"/>
      <c r="G914" s="256"/>
      <c r="H914" s="257"/>
      <c r="I914" s="258"/>
      <c r="J914" s="258"/>
      <c r="K914" s="258"/>
      <c r="L914" s="259"/>
    </row>
    <row r="915" hidden="1">
      <c r="A915" s="269"/>
      <c r="D915" s="270"/>
      <c r="G915" s="256"/>
      <c r="H915" s="257"/>
      <c r="I915" s="258"/>
      <c r="J915" s="258"/>
      <c r="K915" s="258"/>
      <c r="L915" s="259"/>
    </row>
    <row r="916" hidden="1">
      <c r="A916" s="269"/>
      <c r="D916" s="270"/>
      <c r="G916" s="256"/>
      <c r="H916" s="257"/>
      <c r="I916" s="258"/>
      <c r="J916" s="258"/>
      <c r="K916" s="258"/>
      <c r="L916" s="259"/>
    </row>
    <row r="917" hidden="1">
      <c r="A917" s="269"/>
      <c r="D917" s="270"/>
      <c r="G917" s="256"/>
      <c r="H917" s="257"/>
      <c r="I917" s="258"/>
      <c r="J917" s="258"/>
      <c r="K917" s="258"/>
      <c r="L917" s="259"/>
    </row>
    <row r="918" hidden="1">
      <c r="A918" s="269"/>
      <c r="D918" s="270"/>
      <c r="G918" s="256"/>
      <c r="H918" s="257"/>
      <c r="I918" s="258"/>
      <c r="J918" s="258"/>
      <c r="K918" s="258"/>
      <c r="L918" s="259"/>
    </row>
    <row r="919" hidden="1">
      <c r="A919" s="269"/>
      <c r="D919" s="270"/>
      <c r="G919" s="256"/>
      <c r="H919" s="257"/>
      <c r="I919" s="258"/>
      <c r="J919" s="258"/>
      <c r="K919" s="258"/>
      <c r="L919" s="259"/>
    </row>
    <row r="920" hidden="1">
      <c r="A920" s="269"/>
      <c r="D920" s="270"/>
      <c r="G920" s="256"/>
      <c r="H920" s="257"/>
      <c r="I920" s="258"/>
      <c r="J920" s="258"/>
      <c r="K920" s="258"/>
      <c r="L920" s="259"/>
    </row>
    <row r="921" hidden="1">
      <c r="A921" s="269"/>
      <c r="D921" s="270"/>
      <c r="G921" s="256"/>
      <c r="H921" s="257"/>
      <c r="I921" s="258"/>
      <c r="J921" s="258"/>
      <c r="K921" s="258"/>
      <c r="L921" s="259"/>
    </row>
    <row r="922" hidden="1">
      <c r="A922" s="269"/>
      <c r="D922" s="270"/>
      <c r="G922" s="256"/>
      <c r="H922" s="257"/>
      <c r="I922" s="258"/>
      <c r="J922" s="258"/>
      <c r="K922" s="258"/>
      <c r="L922" s="259"/>
    </row>
    <row r="923" hidden="1">
      <c r="A923" s="269"/>
      <c r="D923" s="270"/>
      <c r="G923" s="256"/>
      <c r="H923" s="257"/>
      <c r="I923" s="258"/>
      <c r="J923" s="258"/>
      <c r="K923" s="258"/>
      <c r="L923" s="259"/>
    </row>
    <row r="924" hidden="1">
      <c r="A924" s="269"/>
      <c r="D924" s="270"/>
      <c r="G924" s="256"/>
      <c r="H924" s="257"/>
      <c r="I924" s="258"/>
      <c r="J924" s="258"/>
      <c r="K924" s="258"/>
      <c r="L924" s="259"/>
    </row>
    <row r="925" hidden="1">
      <c r="A925" s="269"/>
      <c r="D925" s="270"/>
      <c r="G925" s="256"/>
      <c r="H925" s="257"/>
      <c r="I925" s="258"/>
      <c r="J925" s="258"/>
      <c r="K925" s="258"/>
      <c r="L925" s="259"/>
    </row>
    <row r="926" hidden="1">
      <c r="A926" s="269"/>
      <c r="D926" s="270"/>
      <c r="G926" s="256"/>
      <c r="H926" s="257"/>
      <c r="I926" s="258"/>
      <c r="J926" s="258"/>
      <c r="K926" s="258"/>
      <c r="L926" s="259"/>
    </row>
    <row r="927" hidden="1">
      <c r="A927" s="269"/>
      <c r="D927" s="270"/>
      <c r="G927" s="256"/>
      <c r="H927" s="257"/>
      <c r="I927" s="258"/>
      <c r="J927" s="258"/>
      <c r="K927" s="258"/>
      <c r="L927" s="259"/>
    </row>
    <row r="928" hidden="1">
      <c r="A928" s="269"/>
      <c r="D928" s="270"/>
      <c r="G928" s="256"/>
      <c r="H928" s="257"/>
      <c r="I928" s="258"/>
      <c r="J928" s="258"/>
      <c r="K928" s="258"/>
      <c r="L928" s="259"/>
    </row>
    <row r="929" hidden="1">
      <c r="A929" s="269"/>
      <c r="D929" s="270"/>
      <c r="G929" s="256"/>
      <c r="H929" s="257"/>
      <c r="I929" s="258"/>
      <c r="J929" s="258"/>
      <c r="K929" s="258"/>
      <c r="L929" s="259"/>
    </row>
    <row r="930" hidden="1">
      <c r="A930" s="269"/>
      <c r="D930" s="270"/>
      <c r="G930" s="256"/>
      <c r="H930" s="257"/>
      <c r="I930" s="258"/>
      <c r="J930" s="258"/>
      <c r="K930" s="258"/>
      <c r="L930" s="259"/>
    </row>
    <row r="931" hidden="1">
      <c r="A931" s="269"/>
      <c r="D931" s="270"/>
      <c r="G931" s="256"/>
      <c r="H931" s="257"/>
      <c r="I931" s="258"/>
      <c r="J931" s="258"/>
      <c r="K931" s="258"/>
      <c r="L931" s="259"/>
    </row>
    <row r="932" hidden="1">
      <c r="A932" s="269"/>
      <c r="D932" s="270"/>
      <c r="G932" s="256"/>
      <c r="H932" s="257"/>
      <c r="I932" s="258"/>
      <c r="J932" s="258"/>
      <c r="K932" s="258"/>
      <c r="L932" s="259"/>
    </row>
    <row r="933" hidden="1">
      <c r="A933" s="269"/>
      <c r="D933" s="270"/>
      <c r="G933" s="256"/>
      <c r="H933" s="257"/>
      <c r="I933" s="258"/>
      <c r="J933" s="258"/>
      <c r="K933" s="258"/>
      <c r="L933" s="259"/>
    </row>
    <row r="934" hidden="1">
      <c r="A934" s="269"/>
      <c r="D934" s="270"/>
      <c r="G934" s="256"/>
      <c r="H934" s="257"/>
      <c r="I934" s="258"/>
      <c r="J934" s="258"/>
      <c r="K934" s="258"/>
      <c r="L934" s="259"/>
    </row>
    <row r="935" hidden="1">
      <c r="A935" s="269"/>
      <c r="D935" s="270"/>
      <c r="G935" s="256"/>
      <c r="H935" s="257"/>
      <c r="I935" s="258"/>
      <c r="J935" s="258"/>
      <c r="K935" s="258"/>
      <c r="L935" s="259"/>
    </row>
    <row r="936" hidden="1">
      <c r="A936" s="269"/>
      <c r="D936" s="270"/>
      <c r="G936" s="256"/>
      <c r="H936" s="257"/>
      <c r="I936" s="258"/>
      <c r="J936" s="258"/>
      <c r="K936" s="258"/>
      <c r="L936" s="259"/>
    </row>
    <row r="937" hidden="1">
      <c r="A937" s="269"/>
      <c r="D937" s="270"/>
      <c r="G937" s="256"/>
      <c r="H937" s="257"/>
      <c r="I937" s="258"/>
      <c r="J937" s="258"/>
      <c r="K937" s="258"/>
      <c r="L937" s="259"/>
    </row>
    <row r="938" hidden="1">
      <c r="A938" s="269"/>
      <c r="D938" s="270"/>
      <c r="G938" s="256"/>
      <c r="H938" s="257"/>
      <c r="I938" s="258"/>
      <c r="J938" s="258"/>
      <c r="K938" s="258"/>
      <c r="L938" s="259"/>
    </row>
    <row r="939" hidden="1">
      <c r="A939" s="269"/>
      <c r="D939" s="270"/>
      <c r="G939" s="256"/>
      <c r="H939" s="257"/>
      <c r="I939" s="258"/>
      <c r="J939" s="258"/>
      <c r="K939" s="258"/>
      <c r="L939" s="259"/>
    </row>
    <row r="940" hidden="1">
      <c r="A940" s="269"/>
      <c r="D940" s="270"/>
      <c r="G940" s="256"/>
      <c r="H940" s="257"/>
      <c r="I940" s="258"/>
      <c r="J940" s="258"/>
      <c r="K940" s="258"/>
      <c r="L940" s="259"/>
    </row>
    <row r="941" hidden="1">
      <c r="A941" s="269"/>
      <c r="D941" s="270"/>
      <c r="G941" s="256"/>
      <c r="H941" s="257"/>
      <c r="I941" s="258"/>
      <c r="J941" s="258"/>
      <c r="K941" s="258"/>
      <c r="L941" s="259"/>
    </row>
    <row r="942" hidden="1">
      <c r="A942" s="269"/>
      <c r="D942" s="270"/>
      <c r="G942" s="256"/>
      <c r="H942" s="257"/>
      <c r="I942" s="258"/>
      <c r="J942" s="258"/>
      <c r="K942" s="258"/>
      <c r="L942" s="259"/>
    </row>
    <row r="943" hidden="1">
      <c r="A943" s="269"/>
      <c r="D943" s="270"/>
      <c r="G943" s="256"/>
      <c r="H943" s="257"/>
      <c r="I943" s="258"/>
      <c r="J943" s="258"/>
      <c r="K943" s="258"/>
      <c r="L943" s="259"/>
    </row>
    <row r="944" hidden="1">
      <c r="A944" s="269"/>
      <c r="D944" s="270"/>
      <c r="G944" s="256"/>
      <c r="H944" s="257"/>
      <c r="I944" s="258"/>
      <c r="J944" s="258"/>
      <c r="K944" s="258"/>
      <c r="L944" s="259"/>
    </row>
    <row r="945" hidden="1">
      <c r="A945" s="269"/>
      <c r="D945" s="270"/>
      <c r="G945" s="256"/>
      <c r="H945" s="257"/>
      <c r="I945" s="258"/>
      <c r="J945" s="258"/>
      <c r="K945" s="258"/>
      <c r="L945" s="259"/>
    </row>
    <row r="946" hidden="1">
      <c r="A946" s="269"/>
      <c r="D946" s="270"/>
      <c r="G946" s="256"/>
      <c r="H946" s="257"/>
      <c r="I946" s="258"/>
      <c r="J946" s="258"/>
      <c r="K946" s="258"/>
      <c r="L946" s="259"/>
    </row>
    <row r="947" hidden="1">
      <c r="A947" s="269"/>
      <c r="D947" s="270"/>
      <c r="G947" s="256"/>
      <c r="H947" s="257"/>
      <c r="I947" s="258"/>
      <c r="J947" s="258"/>
      <c r="K947" s="258"/>
      <c r="L947" s="259"/>
    </row>
    <row r="948" hidden="1">
      <c r="A948" s="269"/>
      <c r="D948" s="270"/>
      <c r="G948" s="256"/>
      <c r="H948" s="257"/>
      <c r="I948" s="258"/>
      <c r="J948" s="258"/>
      <c r="K948" s="258"/>
      <c r="L948" s="259"/>
    </row>
    <row r="949" hidden="1">
      <c r="A949" s="269"/>
      <c r="D949" s="270"/>
      <c r="G949" s="256"/>
      <c r="H949" s="257"/>
      <c r="I949" s="258"/>
      <c r="J949" s="258"/>
      <c r="K949" s="258"/>
      <c r="L949" s="259"/>
    </row>
    <row r="950" hidden="1">
      <c r="A950" s="269"/>
      <c r="D950" s="270"/>
      <c r="G950" s="256"/>
      <c r="H950" s="257"/>
      <c r="I950" s="258"/>
      <c r="J950" s="258"/>
      <c r="K950" s="258"/>
      <c r="L950" s="259"/>
    </row>
    <row r="951" hidden="1">
      <c r="A951" s="269"/>
      <c r="D951" s="270"/>
      <c r="G951" s="256"/>
      <c r="H951" s="257"/>
      <c r="I951" s="258"/>
      <c r="J951" s="258"/>
      <c r="K951" s="258"/>
      <c r="L951" s="259"/>
    </row>
    <row r="952" hidden="1">
      <c r="A952" s="269"/>
      <c r="D952" s="270"/>
      <c r="G952" s="256"/>
      <c r="H952" s="257"/>
      <c r="I952" s="258"/>
      <c r="J952" s="258"/>
      <c r="K952" s="258"/>
      <c r="L952" s="259"/>
    </row>
    <row r="953" hidden="1">
      <c r="A953" s="269"/>
      <c r="D953" s="270"/>
      <c r="G953" s="256"/>
      <c r="H953" s="257"/>
      <c r="I953" s="258"/>
      <c r="J953" s="258"/>
      <c r="K953" s="258"/>
      <c r="L953" s="259"/>
    </row>
    <row r="954" hidden="1">
      <c r="A954" s="269"/>
      <c r="D954" s="270"/>
      <c r="G954" s="256"/>
      <c r="H954" s="257"/>
      <c r="I954" s="258"/>
      <c r="J954" s="258"/>
      <c r="K954" s="258"/>
      <c r="L954" s="259"/>
    </row>
    <row r="955" hidden="1">
      <c r="A955" s="269"/>
      <c r="D955" s="270"/>
      <c r="G955" s="256"/>
      <c r="H955" s="257"/>
      <c r="I955" s="258"/>
      <c r="J955" s="258"/>
      <c r="K955" s="258"/>
      <c r="L955" s="259"/>
    </row>
    <row r="956" hidden="1">
      <c r="A956" s="269"/>
      <c r="D956" s="270"/>
      <c r="G956" s="256"/>
      <c r="H956" s="257"/>
      <c r="I956" s="258"/>
      <c r="J956" s="258"/>
      <c r="K956" s="258"/>
      <c r="L956" s="259"/>
    </row>
    <row r="957" hidden="1">
      <c r="A957" s="269"/>
      <c r="D957" s="270"/>
      <c r="G957" s="256"/>
      <c r="H957" s="257"/>
      <c r="I957" s="258"/>
      <c r="J957" s="258"/>
      <c r="K957" s="258"/>
      <c r="L957" s="259"/>
    </row>
    <row r="958" hidden="1">
      <c r="A958" s="269"/>
      <c r="D958" s="270"/>
      <c r="G958" s="256"/>
      <c r="H958" s="257"/>
      <c r="I958" s="258"/>
      <c r="J958" s="258"/>
      <c r="K958" s="258"/>
      <c r="L958" s="259"/>
    </row>
    <row r="959" hidden="1">
      <c r="A959" s="269"/>
      <c r="D959" s="270"/>
      <c r="G959" s="256"/>
      <c r="H959" s="257"/>
      <c r="I959" s="258"/>
      <c r="J959" s="258"/>
      <c r="K959" s="258"/>
      <c r="L959" s="259"/>
    </row>
    <row r="960" hidden="1">
      <c r="A960" s="269"/>
      <c r="D960" s="270"/>
      <c r="G960" s="256"/>
      <c r="H960" s="257"/>
      <c r="I960" s="258"/>
      <c r="J960" s="258"/>
      <c r="K960" s="258"/>
      <c r="L960" s="259"/>
    </row>
    <row r="961" hidden="1">
      <c r="A961" s="269"/>
      <c r="D961" s="270"/>
      <c r="G961" s="256"/>
      <c r="H961" s="257"/>
      <c r="I961" s="258"/>
      <c r="J961" s="258"/>
      <c r="K961" s="258"/>
      <c r="L961" s="259"/>
    </row>
    <row r="962" hidden="1">
      <c r="A962" s="269"/>
      <c r="D962" s="270"/>
      <c r="G962" s="256"/>
      <c r="H962" s="257"/>
      <c r="I962" s="258"/>
      <c r="J962" s="258"/>
      <c r="K962" s="258"/>
      <c r="L962" s="259"/>
    </row>
    <row r="963" hidden="1">
      <c r="A963" s="269"/>
      <c r="D963" s="270"/>
      <c r="G963" s="256"/>
      <c r="H963" s="257"/>
      <c r="I963" s="258"/>
      <c r="J963" s="258"/>
      <c r="K963" s="258"/>
      <c r="L963" s="259"/>
    </row>
    <row r="964" hidden="1">
      <c r="A964" s="269"/>
      <c r="D964" s="270"/>
      <c r="G964" s="256"/>
      <c r="H964" s="257"/>
      <c r="I964" s="258"/>
      <c r="J964" s="258"/>
      <c r="K964" s="258"/>
      <c r="L964" s="259"/>
    </row>
    <row r="965" hidden="1">
      <c r="A965" s="269"/>
      <c r="D965" s="270"/>
      <c r="G965" s="256"/>
      <c r="H965" s="257"/>
      <c r="I965" s="258"/>
      <c r="J965" s="258"/>
      <c r="K965" s="258"/>
      <c r="L965" s="259"/>
    </row>
    <row r="966" hidden="1">
      <c r="A966" s="269"/>
      <c r="D966" s="270"/>
      <c r="G966" s="256"/>
      <c r="H966" s="257"/>
      <c r="I966" s="258"/>
      <c r="J966" s="258"/>
      <c r="K966" s="258"/>
      <c r="L966" s="259"/>
    </row>
    <row r="967" hidden="1">
      <c r="A967" s="269"/>
      <c r="D967" s="270"/>
      <c r="G967" s="256"/>
      <c r="H967" s="257"/>
      <c r="I967" s="258"/>
      <c r="J967" s="258"/>
      <c r="K967" s="258"/>
      <c r="L967" s="259"/>
    </row>
    <row r="968" hidden="1">
      <c r="A968" s="269"/>
      <c r="D968" s="270"/>
      <c r="G968" s="256"/>
      <c r="H968" s="257"/>
      <c r="I968" s="258"/>
      <c r="J968" s="258"/>
      <c r="K968" s="258"/>
      <c r="L968" s="259"/>
    </row>
    <row r="969" hidden="1">
      <c r="A969" s="269"/>
      <c r="D969" s="270"/>
      <c r="G969" s="256"/>
      <c r="H969" s="257"/>
      <c r="I969" s="258"/>
      <c r="J969" s="258"/>
      <c r="K969" s="258"/>
      <c r="L969" s="259"/>
    </row>
    <row r="970" hidden="1">
      <c r="A970" s="269"/>
      <c r="D970" s="270"/>
      <c r="G970" s="256"/>
      <c r="H970" s="257"/>
      <c r="I970" s="258"/>
      <c r="J970" s="258"/>
      <c r="K970" s="258"/>
      <c r="L970" s="259"/>
    </row>
    <row r="971" hidden="1">
      <c r="A971" s="269"/>
      <c r="D971" s="270"/>
      <c r="G971" s="256"/>
      <c r="H971" s="257"/>
      <c r="I971" s="258"/>
      <c r="J971" s="258"/>
      <c r="K971" s="258"/>
      <c r="L971" s="259"/>
    </row>
    <row r="972" hidden="1">
      <c r="A972" s="269"/>
      <c r="D972" s="270"/>
      <c r="G972" s="256"/>
      <c r="H972" s="257"/>
      <c r="I972" s="258"/>
      <c r="J972" s="258"/>
      <c r="K972" s="258"/>
      <c r="L972" s="259"/>
    </row>
    <row r="973" hidden="1">
      <c r="A973" s="269"/>
      <c r="D973" s="270"/>
      <c r="G973" s="256"/>
      <c r="H973" s="257"/>
      <c r="I973" s="258"/>
      <c r="J973" s="258"/>
      <c r="K973" s="258"/>
      <c r="L973" s="259"/>
    </row>
    <row r="974" hidden="1">
      <c r="A974" s="269"/>
      <c r="D974" s="270"/>
      <c r="G974" s="256"/>
      <c r="H974" s="257"/>
      <c r="I974" s="258"/>
      <c r="J974" s="258"/>
      <c r="K974" s="258"/>
      <c r="L974" s="259"/>
    </row>
    <row r="975" hidden="1">
      <c r="A975" s="269"/>
      <c r="D975" s="270"/>
      <c r="G975" s="256"/>
      <c r="H975" s="257"/>
      <c r="I975" s="258"/>
      <c r="J975" s="258"/>
      <c r="K975" s="258"/>
      <c r="L975" s="259"/>
    </row>
    <row r="976" hidden="1">
      <c r="A976" s="269"/>
      <c r="D976" s="270"/>
      <c r="G976" s="256"/>
      <c r="H976" s="257"/>
      <c r="I976" s="258"/>
      <c r="J976" s="258"/>
      <c r="K976" s="258"/>
      <c r="L976" s="259"/>
    </row>
    <row r="977" hidden="1">
      <c r="A977" s="269"/>
      <c r="D977" s="270"/>
      <c r="G977" s="256"/>
      <c r="H977" s="257"/>
      <c r="I977" s="258"/>
      <c r="J977" s="258"/>
      <c r="K977" s="258"/>
      <c r="L977" s="259"/>
    </row>
    <row r="978" hidden="1">
      <c r="A978" s="269"/>
      <c r="D978" s="270"/>
      <c r="G978" s="256"/>
      <c r="H978" s="257"/>
      <c r="I978" s="258"/>
      <c r="J978" s="258"/>
      <c r="K978" s="258"/>
      <c r="L978" s="259"/>
    </row>
    <row r="979" hidden="1">
      <c r="A979" s="269"/>
      <c r="D979" s="270"/>
      <c r="G979" s="256"/>
      <c r="H979" s="257"/>
      <c r="I979" s="258"/>
      <c r="J979" s="258"/>
      <c r="K979" s="258"/>
      <c r="L979" s="259"/>
    </row>
    <row r="980" hidden="1">
      <c r="A980" s="269"/>
      <c r="D980" s="270"/>
      <c r="G980" s="256"/>
      <c r="H980" s="257"/>
      <c r="I980" s="258"/>
      <c r="J980" s="258"/>
      <c r="K980" s="258"/>
      <c r="L980" s="259"/>
    </row>
    <row r="981" hidden="1">
      <c r="A981" s="269"/>
      <c r="D981" s="270"/>
      <c r="G981" s="256"/>
      <c r="H981" s="257"/>
      <c r="I981" s="258"/>
      <c r="J981" s="258"/>
      <c r="K981" s="258"/>
      <c r="L981" s="259"/>
    </row>
    <row r="982" hidden="1">
      <c r="A982" s="269"/>
      <c r="D982" s="270"/>
      <c r="G982" s="256"/>
      <c r="H982" s="257"/>
      <c r="I982" s="258"/>
      <c r="J982" s="258"/>
      <c r="K982" s="258"/>
      <c r="L982" s="259"/>
    </row>
    <row r="983" hidden="1">
      <c r="A983" s="269"/>
      <c r="D983" s="270"/>
      <c r="G983" s="256"/>
      <c r="H983" s="257"/>
      <c r="I983" s="258"/>
      <c r="J983" s="258"/>
      <c r="K983" s="258"/>
      <c r="L983" s="259"/>
    </row>
    <row r="984" hidden="1">
      <c r="A984" s="269"/>
      <c r="D984" s="270"/>
      <c r="G984" s="256"/>
      <c r="H984" s="257"/>
      <c r="I984" s="258"/>
      <c r="J984" s="258"/>
      <c r="K984" s="258"/>
      <c r="L984" s="259"/>
    </row>
    <row r="985" hidden="1">
      <c r="A985" s="269"/>
      <c r="D985" s="270"/>
      <c r="G985" s="256"/>
      <c r="H985" s="257"/>
      <c r="I985" s="258"/>
      <c r="J985" s="258"/>
      <c r="K985" s="258"/>
      <c r="L985" s="259"/>
    </row>
    <row r="986" hidden="1">
      <c r="A986" s="269"/>
      <c r="D986" s="270"/>
      <c r="G986" s="256"/>
      <c r="H986" s="257"/>
      <c r="I986" s="258"/>
      <c r="J986" s="258"/>
      <c r="K986" s="258"/>
      <c r="L986" s="259"/>
    </row>
    <row r="987" hidden="1">
      <c r="A987" s="269"/>
      <c r="D987" s="270"/>
      <c r="G987" s="256"/>
      <c r="H987" s="257"/>
      <c r="I987" s="258"/>
      <c r="J987" s="258"/>
      <c r="K987" s="258"/>
      <c r="L987" s="259"/>
    </row>
    <row r="988" hidden="1">
      <c r="A988" s="269"/>
      <c r="D988" s="270"/>
      <c r="G988" s="256"/>
      <c r="H988" s="257"/>
      <c r="I988" s="258"/>
      <c r="J988" s="258"/>
      <c r="K988" s="258"/>
      <c r="L988" s="259"/>
    </row>
    <row r="989" hidden="1">
      <c r="A989" s="269"/>
      <c r="D989" s="270"/>
      <c r="G989" s="256"/>
      <c r="H989" s="257"/>
      <c r="I989" s="258"/>
      <c r="J989" s="258"/>
      <c r="K989" s="258"/>
      <c r="L989" s="259"/>
    </row>
    <row r="990" hidden="1">
      <c r="A990" s="269"/>
      <c r="D990" s="270"/>
      <c r="G990" s="256"/>
      <c r="H990" s="257"/>
      <c r="I990" s="258"/>
      <c r="J990" s="258"/>
      <c r="K990" s="258"/>
      <c r="L990" s="259"/>
    </row>
    <row r="991" hidden="1">
      <c r="A991" s="269"/>
      <c r="D991" s="270"/>
      <c r="G991" s="256"/>
      <c r="H991" s="257"/>
      <c r="I991" s="258"/>
      <c r="J991" s="258"/>
      <c r="K991" s="258"/>
      <c r="L991" s="259"/>
    </row>
    <row r="992" hidden="1">
      <c r="A992" s="269"/>
      <c r="D992" s="270"/>
      <c r="G992" s="256"/>
      <c r="H992" s="257"/>
      <c r="I992" s="258"/>
      <c r="J992" s="258"/>
      <c r="K992" s="258"/>
      <c r="L992" s="259"/>
    </row>
    <row r="993" hidden="1">
      <c r="A993" s="269"/>
      <c r="D993" s="270"/>
      <c r="G993" s="256"/>
      <c r="H993" s="257"/>
      <c r="I993" s="258"/>
      <c r="J993" s="258"/>
      <c r="K993" s="258"/>
      <c r="L993" s="259"/>
    </row>
    <row r="994" hidden="1">
      <c r="A994" s="269"/>
      <c r="D994" s="270"/>
      <c r="G994" s="256"/>
      <c r="H994" s="257"/>
      <c r="I994" s="258"/>
      <c r="J994" s="258"/>
      <c r="K994" s="258"/>
      <c r="L994" s="259"/>
    </row>
  </sheetData>
  <mergeCells count="28">
    <mergeCell ref="A1:A3"/>
    <mergeCell ref="B1:F2"/>
    <mergeCell ref="G1:G3"/>
    <mergeCell ref="L2:L3"/>
    <mergeCell ref="I3:K3"/>
    <mergeCell ref="B4:F4"/>
    <mergeCell ref="I7:K7"/>
    <mergeCell ref="I26:K26"/>
    <mergeCell ref="I27:K29"/>
    <mergeCell ref="I31:K31"/>
    <mergeCell ref="I32:K37"/>
    <mergeCell ref="I8:K8"/>
    <mergeCell ref="I9:K9"/>
    <mergeCell ref="I10:K10"/>
    <mergeCell ref="I11:K11"/>
    <mergeCell ref="I12:K15"/>
    <mergeCell ref="I17:K17"/>
    <mergeCell ref="I18:K24"/>
    <mergeCell ref="B57:F57"/>
    <mergeCell ref="C67:F71"/>
    <mergeCell ref="B73:F74"/>
    <mergeCell ref="B14:F14"/>
    <mergeCell ref="B19:F19"/>
    <mergeCell ref="B20:B22"/>
    <mergeCell ref="B24:B26"/>
    <mergeCell ref="B28:B30"/>
    <mergeCell ref="B33:F33"/>
    <mergeCell ref="B39:F39"/>
  </mergeCells>
  <conditionalFormatting sqref="I2">
    <cfRule type="containsBlanks" dxfId="0" priority="1">
      <formula>LEN(TRIM(I2))=0</formula>
    </cfRule>
  </conditionalFormatting>
  <conditionalFormatting sqref="I2">
    <cfRule type="cellIs" dxfId="1" priority="2" operator="equal">
      <formula>"TAK"</formula>
    </cfRule>
  </conditionalFormatting>
  <conditionalFormatting sqref="I2">
    <cfRule type="cellIs" dxfId="2" priority="3" operator="equal">
      <formula>"NIE"</formula>
    </cfRule>
  </conditionalFormatting>
  <drawing r:id="rId1"/>
</worksheet>
</file>